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activeTab="6"/>
  </bookViews>
  <sheets>
    <sheet name="План" sheetId="1" r:id="rId1"/>
    <sheet name="молочная" sheetId="2" r:id="rId2"/>
    <sheet name="Овощи" sheetId="3" r:id="rId3"/>
    <sheet name="Фрукты" sheetId="4" r:id="rId4"/>
    <sheet name="Бакалея" sheetId="5" r:id="rId5"/>
    <sheet name="Куры рыба" sheetId="6" r:id="rId6"/>
    <sheet name="Хлеб" sheetId="7" r:id="rId7"/>
  </sheets>
  <externalReferences>
    <externalReference r:id="rId8"/>
  </externalReferences>
  <definedNames>
    <definedName name="ВидПредмета">'[1]Вид предмета'!$A$1:$A$3</definedName>
  </definedNames>
  <calcPr calcId="124519"/>
</workbook>
</file>

<file path=xl/calcChain.xml><?xml version="1.0" encoding="utf-8"?>
<calcChain xmlns="http://schemas.openxmlformats.org/spreadsheetml/2006/main">
  <c r="J19" i="6"/>
  <c r="J18"/>
  <c r="J17"/>
  <c r="H18" i="7"/>
  <c r="J18" s="1"/>
  <c r="H17"/>
  <c r="J17" s="1"/>
  <c r="J49" i="5"/>
  <c r="J48"/>
  <c r="J47"/>
  <c r="J46"/>
  <c r="J45"/>
  <c r="J44"/>
  <c r="J43"/>
  <c r="J42"/>
  <c r="J41"/>
  <c r="J40"/>
  <c r="J39"/>
  <c r="J38"/>
  <c r="J37"/>
  <c r="J36"/>
  <c r="J35"/>
  <c r="J34"/>
  <c r="J33"/>
  <c r="J32"/>
  <c r="J31"/>
  <c r="J30"/>
  <c r="J29"/>
  <c r="J28"/>
  <c r="J27"/>
  <c r="J26"/>
  <c r="J25"/>
  <c r="J24"/>
  <c r="J23"/>
  <c r="J22"/>
  <c r="J21"/>
  <c r="J20"/>
  <c r="J19"/>
  <c r="J18"/>
  <c r="J17"/>
  <c r="J20" i="4"/>
  <c r="J24" i="3"/>
  <c r="J25"/>
  <c r="J27"/>
  <c r="J22" i="4"/>
  <c r="J21"/>
  <c r="J19"/>
  <c r="J18"/>
  <c r="J17"/>
  <c r="J30" i="3"/>
  <c r="J29"/>
  <c r="J28"/>
  <c r="J26"/>
  <c r="J23"/>
  <c r="J22"/>
  <c r="J21"/>
  <c r="J20"/>
  <c r="J19"/>
  <c r="J18"/>
  <c r="J17"/>
  <c r="H21" i="2"/>
  <c r="J21" s="1"/>
  <c r="J20"/>
  <c r="J19"/>
  <c r="J18"/>
  <c r="J17"/>
  <c r="J19" i="7" l="1"/>
  <c r="G88" i="1" s="1"/>
  <c r="J20" i="6"/>
  <c r="G87" i="1" s="1"/>
  <c r="J50" i="5"/>
  <c r="G86" i="1" s="1"/>
  <c r="J22" i="2"/>
  <c r="G83" i="1" s="1"/>
  <c r="J23" i="4"/>
  <c r="G85" i="1" s="1"/>
  <c r="J31" i="3" l="1"/>
  <c r="G84" i="1" s="1"/>
  <c r="G89" s="1"/>
  <c r="J79"/>
  <c r="J78"/>
  <c r="J77"/>
  <c r="J76"/>
  <c r="J75"/>
  <c r="H75"/>
  <c r="J74"/>
  <c r="H74"/>
  <c r="J73"/>
  <c r="J72"/>
  <c r="J71"/>
  <c r="J70"/>
  <c r="J69"/>
  <c r="J68"/>
  <c r="J67"/>
  <c r="H67"/>
  <c r="J66"/>
  <c r="J65"/>
  <c r="J64"/>
  <c r="J63"/>
  <c r="J62"/>
  <c r="J61"/>
  <c r="J60"/>
  <c r="J59"/>
  <c r="J58"/>
  <c r="J57"/>
  <c r="J56"/>
  <c r="J55"/>
  <c r="J54"/>
  <c r="J53"/>
  <c r="J52"/>
  <c r="J51"/>
  <c r="J50"/>
  <c r="J49"/>
  <c r="J48"/>
  <c r="J47"/>
  <c r="J46"/>
  <c r="J45"/>
  <c r="J44"/>
  <c r="J43"/>
  <c r="J42"/>
  <c r="J41"/>
  <c r="J40"/>
  <c r="J39"/>
  <c r="J38"/>
  <c r="J37"/>
  <c r="J36"/>
  <c r="J35"/>
  <c r="J34"/>
  <c r="J33"/>
  <c r="J32"/>
  <c r="J31"/>
  <c r="J30"/>
  <c r="J29"/>
  <c r="J28"/>
  <c r="J27"/>
  <c r="J26"/>
  <c r="J25"/>
  <c r="J24"/>
  <c r="J23"/>
  <c r="J22"/>
  <c r="J21"/>
  <c r="J20"/>
  <c r="J19"/>
  <c r="J18"/>
  <c r="J17"/>
  <c r="J80" l="1"/>
</calcChain>
</file>

<file path=xl/sharedStrings.xml><?xml version="1.0" encoding="utf-8"?>
<sst xmlns="http://schemas.openxmlformats.org/spreadsheetml/2006/main" count="1217" uniqueCount="280">
  <si>
    <t xml:space="preserve">Утверждаю:        </t>
  </si>
  <si>
    <t>____________________________</t>
  </si>
  <si>
    <t>               План приобретения услуг или товаров</t>
  </si>
  <si>
    <t xml:space="preserve">Наименование заказчика: Өскемен қаласы әкімдігінің 
«№ 103 шипажайлық балабақша-бөбекжайы» коммуналдық мемлекеттік мекемесі
</t>
  </si>
  <si>
    <t xml:space="preserve">Наименование заказчика: Коммунальное государственное учреждение 
«Санаторный детский сад-ясли № 103» 
акимата города Усть-Каменогорска
</t>
  </si>
  <si>
    <t>БИН заказчика: 990840003017</t>
  </si>
  <si>
    <t xml:space="preserve">Заведующая </t>
  </si>
  <si>
    <t>Брагина Т.А.</t>
  </si>
  <si>
    <t>№ п/п</t>
  </si>
  <si>
    <t>Вид предмета приобретения</t>
  </si>
  <si>
    <t>Наименование приобретаемых услуг или товаров на государственном языке</t>
  </si>
  <si>
    <t xml:space="preserve">Наименование приобретаемых услуг или товаров на русском языке </t>
  </si>
  <si>
    <t xml:space="preserve">Характеристика (описание) услуг или товаров на государственном языке </t>
  </si>
  <si>
    <t xml:space="preserve">Характеристика (описание) услуг или товаров на русском языке </t>
  </si>
  <si>
    <t>Единица измерения</t>
  </si>
  <si>
    <t>Количество, объем</t>
  </si>
  <si>
    <t>Цена за единицу, тенге</t>
  </si>
  <si>
    <t>Общая сумма, утвержденная для приобретения, тенге</t>
  </si>
  <si>
    <t>Срок оказания услуг или поставки товара</t>
  </si>
  <si>
    <t xml:space="preserve">Место оказания услуг или поставки товара </t>
  </si>
  <si>
    <t>Размер авансового платежа, %</t>
  </si>
  <si>
    <t>Товар</t>
  </si>
  <si>
    <t>Перец сладкий</t>
  </si>
  <si>
    <t>Баклажаны</t>
  </si>
  <si>
    <t>Бананы</t>
  </si>
  <si>
    <t>Вафли</t>
  </si>
  <si>
    <t>Джемы, мармелад, пюре, паста, желе, конфитюры, повидло, варенье</t>
  </si>
  <si>
    <t>Горох сухой</t>
  </si>
  <si>
    <t>Крупа гречневая</t>
  </si>
  <si>
    <t>Листья и стебли укропа</t>
  </si>
  <si>
    <t>Какао-порошок</t>
  </si>
  <si>
    <t>Капуста белокочанная</t>
  </si>
  <si>
    <t>Картофель поздний</t>
  </si>
  <si>
    <t>Крупа из овса</t>
  </si>
  <si>
    <t>Крупа из кукурузы</t>
  </si>
  <si>
    <t>Крупа манная</t>
  </si>
  <si>
    <t>Перловая крупа</t>
  </si>
  <si>
    <t>Крупа пшеничная</t>
  </si>
  <si>
    <t>Крупа пшено</t>
  </si>
  <si>
    <t>Ячневая крупа</t>
  </si>
  <si>
    <t>Кисель</t>
  </si>
  <si>
    <t>Конфеты</t>
  </si>
  <si>
    <t>Цыплята</t>
  </si>
  <si>
    <t>Цикорий</t>
  </si>
  <si>
    <t>Лук</t>
  </si>
  <si>
    <t>Лимон</t>
  </si>
  <si>
    <t>Макароны</t>
  </si>
  <si>
    <t>Масло подсолнечное</t>
  </si>
  <si>
    <t>Масло коровье</t>
  </si>
  <si>
    <t>Морковь</t>
  </si>
  <si>
    <t>Пшеничная мука</t>
  </si>
  <si>
    <t>Огурцы</t>
  </si>
  <si>
    <t>Печенье</t>
  </si>
  <si>
    <t>Помидоры (томаты)</t>
  </si>
  <si>
    <t>Рис необрушенный</t>
  </si>
  <si>
    <t>Свекла свежая</t>
  </si>
  <si>
    <t>Бикарбонат натрия (двууглекислый натрий, пищевая сода)</t>
  </si>
  <si>
    <t>Соль выварочная</t>
  </si>
  <si>
    <t>Смеси  фруктов</t>
  </si>
  <si>
    <t>Сыр</t>
  </si>
  <si>
    <t>Творог и продукты творожные прочие</t>
  </si>
  <si>
    <t>Пюре томатное</t>
  </si>
  <si>
    <t>Консервы мясные (мясосодержащие)</t>
  </si>
  <si>
    <t>Фасоль овощная</t>
  </si>
  <si>
    <t>Чай</t>
  </si>
  <si>
    <t>Чеснок</t>
  </si>
  <si>
    <t>Листья щавеля</t>
  </si>
  <si>
    <t>Яблоки свежие</t>
  </si>
  <si>
    <t>Перец сладкий культурных сортов открытого и защищенного грунта заготовляемый, поставляемый, реализуемый в торговую сеть в свежем виде и для промышленной переработки (ГОСТ 13908-68)</t>
  </si>
  <si>
    <t>Плоды продолговатые сорт первый</t>
  </si>
  <si>
    <t>Бессемянные сладкие плоды многолетнего травянистого растения. Плоды собраны кистями.</t>
  </si>
  <si>
    <t>Вкус и запах свойственный данному наименованию вафель, без постороннего привкуса и запаха. Поверхность с четким рисунком, края с ровным обрезом без подтеков. Должны иметь одинаковый размер и правильную форму, установленную для данного наименования. Начинка не должна выступать за края. Цвет - от светло-желтого до желтого. Начинка однородной консистенции, без крупинок и комочков. С жировыми начинками.</t>
  </si>
  <si>
    <t>Из прочих фруктов и ягод и их смесей, не включенных в другие группировки</t>
  </si>
  <si>
    <t>Зерно гороха заготовляемое на хранение, класс 1</t>
  </si>
  <si>
    <t>первого сорта</t>
  </si>
  <si>
    <t>Пищевые продукты животного или растительного происхождения, которые были подвергнуты консервированию и упаковке с целью длительного хранения без порчи.</t>
  </si>
  <si>
    <t>Стебель одиночный, прямой, ветвистый или почти простой, высотой 40—120 см, тонко бороздчатый, неопушенный, тёмно-зелёный, в верхней части ветвистый, между ветвями изогнутый. Листья трижды-четыреждыперистые, яйцевидные, дольки последнего порядка линейно-нитевидные или щетиновидные. Нижние листья на черешках расширенных в продолговатое влагалище длиной 1,5—2 см| верхние листья сидячие, влагалищные.</t>
  </si>
  <si>
    <t>Виноград сушеный (изюм). Продукт переработки винограда, целый, изготовленный из свежего целого винограда, подготовленного в соответствии с установленной технологией, высушенный путем термической обработки или воздушно-солнечной сушки до достижения массовой доли влаги, обеспечивающей его сохранность.</t>
  </si>
  <si>
    <t>Концентрированное. Несброженный, но способный к брожению продукт, полученный путем механического воздействия из цельных или очищенных от кожуры свежих или сохраненных свежими овощей, включая измельчение , протирание, без отделения сока и избыточной мякоти, консервированный физическими способами, кроме обработки ионизирующим излучением.</t>
  </si>
  <si>
    <t>Консистенция - однородная, жидкая,с легкой тягучестью. СТ РК 1065-2002. С пищевыми продуктами и пищевыми добавками питьевой.</t>
  </si>
  <si>
    <t>ГОСТ 108-76</t>
  </si>
  <si>
    <t>Капуста свежая белокочанная среднеспелая и позднеспелая реализуемая с 15 августа</t>
  </si>
  <si>
    <t>Сорта поздние (убираемый и реализуемый после 1 сентября) экстра, 1 и 2 класса</t>
  </si>
  <si>
    <t>Овсяная пропаренная не дробленая крупа. Высшего сорта. Наличие доброкачественного ядра не менее 99%, в том числе колотых ядер не более 0,5%. Необрушенных зерен не более 0,4%, Сорной примеси не более 0,3%, мучки не более 0,3%</t>
  </si>
  <si>
    <t>Крупа кукурузная шлифованная №1. Диаметр зерна 4-3 мм</t>
  </si>
  <si>
    <t>"Крупа манная марки ""Т"" вырабатывают из твердых сортов пшеницы. Частицы размером 1- 1,5 мм"</t>
  </si>
  <si>
    <t>Перловая крупа №1. Удлиненное ядро с закругленными концами. С диаметром 3,5 - 3,0 мм</t>
  </si>
  <si>
    <t>Полтавская №1-крупная, удлиненной формы, с закругленными концами</t>
  </si>
  <si>
    <t>Ячневая крупа №1. Диаметр ядра 2,5 - 2 мм. Цвет - желтовато-серый</t>
  </si>
  <si>
    <t>Вкус и запах - чистые, кисломолочные, без посторонних привкусов и запахов. Вкус слегка острый, допускается дрожжевой привкус. Цвет - молочно белый, равномерный по всей массе. Консистенция и внешний вид - однородная, с нарушенным или ненарушенным сгустком. Допускается газообразование, вызванное действием микрофлоры кефирных грибков. Без пищевых продуктов и пищевых добавок.</t>
  </si>
  <si>
    <t>на плодовых или ягодных экстрактах</t>
  </si>
  <si>
    <t>Помадные.</t>
  </si>
  <si>
    <t>Абрикосы сушеные (курага). Продукты переработки абрикосов, целые, нарезаные, изготовленные из свежих целых, нарезаных абрикосов, подготовленных в соответствии с установленной технологией, высушенные путем термической обработки или воздушно-солнечной сушки до достижения массовой доли влаги, обеспечивающих их сохранность.</t>
  </si>
  <si>
    <t>Должны быть хорошо обескровлены, чистые. Без посторонних включений| без посторонних запахов| без фекальных загрязнений| без видимых кровяных сгустков| без остатков кишечника и клоаки, трахеи, пищевода, зрелых репродуктивных органов, без холодильных ожогов, пятен от разлитой желчи. Запах - свойственный свежему мясу данного вида птицы. Цвет мышечной ткани -  от бледно-розового до розового. Кожа без разрывов. Костная система без переломов и деформаций. Свежие, охлажденные: тушки I категории.</t>
  </si>
  <si>
    <t>Обжаренный. Содержит белки, жиры, пектин, витамины С, В1, Е, жир, камедь, эфирные масла, смолу, дубильные вещества, минеральные соли и большое количество микроэлементов. Высокое содержание  инулина. Не содержит кофеина.</t>
  </si>
  <si>
    <t>Класс 1 размер луковиц по наибольшему поперечному диаметру не менее 4см</t>
  </si>
  <si>
    <t>Шнитт лук - листья шнитт-лука полые, длиной до 40 см, тонкие, округлые, шиловидные.</t>
  </si>
  <si>
    <t>1 категории (по поперечному диаметру 60 и более мм) ГОСТ 4429-82</t>
  </si>
  <si>
    <t>Трубчатые макаронные изделия в форме длинной прямой трубки с прямым или воднообразным срезом. Изготовленные из пшеничной муки  высшего сорта, включая с добавками.</t>
  </si>
  <si>
    <t>Темно-желтого цвета и имеет сильный специфический запах, при хранении образует осадок. Нерафинированное пищевое. СТ РК 1428-2005.</t>
  </si>
  <si>
    <t>СТ РК 1062-2002</t>
  </si>
  <si>
    <t>Вкус и запах - сладкий, чистый с выраженным вкусом пастеризованного молока, без каких-либо посторонних привкусов и запахов. Консистенция - однородная по всей массе, без наличия ощущаемых органолептически кристаллов молочного сахара. Цвет - белый с кремовым оттенком, равномерный по всей массе. Сгущенное с сахаром. ГОСТ Р 53436-2009</t>
  </si>
  <si>
    <t>Плоды экстра класса: размер плодов по наибольшему поперечному диаметру (или массе) 2-4,5см (75-200г)</t>
  </si>
  <si>
    <t>Из мягких сортов пшеницы. Сорт - Крупчатка. Крупы размером 0,3-0,4 мм, не содержит оболочек и мягких мучнистых частиц. Стекловидность не менее 40%, примесь твердой пшеницы до 20%</t>
  </si>
  <si>
    <t>Огурцы открытого и закрытого грунта среднеплодные и длиноплодные не более 25см</t>
  </si>
  <si>
    <t>Консервированный для кратковременного хранения. Диоксидом серы,в рассоле,сернистой воде или в другом временно консервирующем растворе.</t>
  </si>
  <si>
    <t>Поверхность гладкая с четким рисунком. Цвет свойственный данному наименованию печенья, различных оттенков равномерный. Вкус и запах - свойственный данному наименованию печенья, без посторонних запаха и привкуса. Сахарное.</t>
  </si>
  <si>
    <t>Класс экстра размер плодов (по наибольшему поперечному диаметру) мелкоплодные не менее 4см, других форм (кроме вишневидных) – не менее 5см</t>
  </si>
  <si>
    <t>Зерно риса заготовляемого для хранения  класс 3 (тип 4 китайско-японского- короткозерного, консистенция стекловидная и частично стекловидная)</t>
  </si>
  <si>
    <t>ГОСТ 1722-85</t>
  </si>
  <si>
    <t>первый сорт, 99,5%, ГОСТ 2156-76</t>
  </si>
  <si>
    <t>выварочная йодированная</t>
  </si>
  <si>
    <t>Изделия хрустящие.</t>
  </si>
  <si>
    <t>Сушеные. Продукты переработки фруктов, целые, нарезаные, изготовленные из свежих целых, нарезаных фруктов, подготовленных в соответствии с установленной технологией, высушенные путем термической обработки или воздушно-солнечной сушки до достижения массовой доли влаги, обеспечивающих их сохранность.</t>
  </si>
  <si>
    <t xml:space="preserve">Мягкий из коровьего молока. С массовой долей влаги в обезжиренном веществе не менее 67,0%. </t>
  </si>
  <si>
    <t>Продукты из творога в натуральном или переработанном виде</t>
  </si>
  <si>
    <t>Консервированное без уксуса или уксусной кислоты, неконцентрированное. Залитое раствором поваренной соли и/или сахара, пищевых органических кислот (кроме уксусной), пряностей или их экстрактов, с добавлением или без добавления пищевого растительного масла и зелени.</t>
  </si>
  <si>
    <t>Кусковые. Кусочки массой от 30 до 120 г, тушенные в собственном соку, соусе, бульоне или желе. Массовая доля мясных ингредиентов свыше 60% (свыше 5% до 60% включительно)</t>
  </si>
  <si>
    <t>Столовый из кислоты уксусной лесохимической. Водный раствор (3-15%-ный) пищевой уксусной кислоты.</t>
  </si>
  <si>
    <t>Незрелые зерна сортов фасоли сахарной для консервирования</t>
  </si>
  <si>
    <t>Рыба крупная с белым мясом и маленьким количеством костей.  Практически полностью отсутствует жир. Мороженый обезглавленный потрошеный.</t>
  </si>
  <si>
    <t>Поверхность гладкая, без крупных трещин и подрывов. Цвет - от светло-коричневого до темно-коричневого. Мякиш пропеченный, не липкий, не влажный на ощупь, эластичный. Вкус и запах - свойственные данному виду изделия, без постороннего привкуса и запаха.  ГОСТ Р 53072-2008.  Из сеяной муки.</t>
  </si>
  <si>
    <t>Поверхность гладкая, без крупных трещин и подрывов. Цвет - от светло-коричневого до темно-коричневого. Мякиш пропеченный, не липкий, не влажный на ощупь, эластичный. Вкус и запах - свойственные данному виду изделия, без постороннего привкуса и запаха. ГОСТ Р 53072-2008. Из смеси ржаной и пшеничной муки различных сортов без добавления зернопродуктов.</t>
  </si>
  <si>
    <t>"байховый, черный, ГОСТ 1938-90, сорт ""высший"""</t>
  </si>
  <si>
    <t>Сорт отборный: размер луковиц по наибольшему поперечному диаметру не менее 40мм</t>
  </si>
  <si>
    <t>Род одно- и многолетних трав и полукустарников семейства Гречишные с продолговатыми листьями.</t>
  </si>
  <si>
    <t>Класс 1: размер по наибольшему поперечному диаметру не менее 55мм</t>
  </si>
  <si>
    <t>Килограмм</t>
  </si>
  <si>
    <t>Штука</t>
  </si>
  <si>
    <t>Банка условная</t>
  </si>
  <si>
    <t>Литр (куб. дм.)</t>
  </si>
  <si>
    <t>Упаковка</t>
  </si>
  <si>
    <t>март-декабрь</t>
  </si>
  <si>
    <t>Виноградова 18/1</t>
  </si>
  <si>
    <t xml:space="preserve">Финансовый год  2016 </t>
  </si>
  <si>
    <t>Консервы прочие (горошек консервированный)</t>
  </si>
  <si>
    <t>Виноград  прочий (изюм)</t>
  </si>
  <si>
    <t>Пюре овощное (икра кабачковая)</t>
  </si>
  <si>
    <t>Йогурт(0,5 литра)</t>
  </si>
  <si>
    <t>Консервы прочие (консервированная кукуруза)</t>
  </si>
  <si>
    <t>Абрикосы (Курага сушеная)</t>
  </si>
  <si>
    <t>Луковые прочие (Зеленый лук)</t>
  </si>
  <si>
    <t>Молоко (сгущеное молоко)</t>
  </si>
  <si>
    <t>Огурец (огурцы маринованные в 2х литровых банках)</t>
  </si>
  <si>
    <t>Панировочные сухари</t>
  </si>
  <si>
    <t>Хлеб свежий (белый,1 сорт)</t>
  </si>
  <si>
    <t>Хлеб свежий (ржаной)</t>
  </si>
  <si>
    <t>итого:</t>
  </si>
  <si>
    <t>сентябрь-ноябрь</t>
  </si>
  <si>
    <t>март-май</t>
  </si>
  <si>
    <t>Уксус (в бутылочках 160 гр)</t>
  </si>
  <si>
    <t>штука</t>
  </si>
  <si>
    <t>Филе рыбы минтай</t>
  </si>
  <si>
    <t>Филе рыбы горбуша</t>
  </si>
  <si>
    <t>Рыба крупная с красным мясом и маленьким количеством костей.  Практически полностью отсутствует жир. Мороженый обезглавленный потрошеный.</t>
  </si>
  <si>
    <t xml:space="preserve"> Кисломолочный напиток "Снежок" 0,5 литра</t>
  </si>
  <si>
    <t>Овощи</t>
  </si>
  <si>
    <t>Фрукты</t>
  </si>
  <si>
    <t>Бакалея</t>
  </si>
  <si>
    <t>Куры.Рыба</t>
  </si>
  <si>
    <t>Хлеб</t>
  </si>
  <si>
    <t xml:space="preserve">Молочный </t>
  </si>
  <si>
    <t>Лоты:</t>
  </si>
  <si>
    <t xml:space="preserve">Тәтті бұрыш </t>
  </si>
  <si>
    <t>Мәдени сортты тәтті бұрыш, ашық және қорғалған топырақтан жиналған,сауда орындарына жаңа піскен күйінде жеткізілген және өнеркәсіпті қайта өңдеу үшін өткізілген  (ГОСТ 13908-68)</t>
  </si>
  <si>
    <t>Йогурт (0,5 литр)</t>
  </si>
  <si>
    <t>Қышқыл сүтті сусын "Снежок" 0,5 литр</t>
  </si>
  <si>
    <t>Сары май</t>
  </si>
  <si>
    <t xml:space="preserve">Дәмі мен иісі - таза, қышқыл сүттен жасалған, бөтен татыған дәмі мен иісі жоқ. Дәмі аздап аштылау, ашытқы татымы рұқсат етіледі. Түсі - сүт сияқты ақ, масса бойынша біркелкі. Консистенциясы мен сыртқы көрінісі - біркелкі, қоюлығы бұзылған немесе бұзылмаған. Айранның саңырауқұлақ микрофлораларының әсер етуімен шақырылған, газ түзілу рұқсат етіледі. Азықтық тағамдарсыз және азықтық қоспаларсыз.  </t>
  </si>
  <si>
    <t>Ірімшік</t>
  </si>
  <si>
    <t xml:space="preserve">Сүзбе және сүзбеден жасалған басқалары </t>
  </si>
  <si>
    <t>Табиғи немесе өңделген түрде сүзбеден жасалған өнімдер</t>
  </si>
  <si>
    <t>Баялды</t>
  </si>
  <si>
    <t xml:space="preserve">Бірінші сортты ұзынша  жеміс </t>
  </si>
  <si>
    <t>Ақ қауданды қырыққабат</t>
  </si>
  <si>
    <r>
      <rPr>
        <sz val="10"/>
        <color theme="1"/>
        <rFont val="Times New Roman"/>
        <family val="1"/>
        <charset val="204"/>
      </rPr>
      <t>15 тамыздан бастап сатылатын</t>
    </r>
    <r>
      <rPr>
        <sz val="12"/>
        <color theme="1"/>
        <rFont val="Times New Roman"/>
        <family val="1"/>
        <charset val="204"/>
      </rPr>
      <t xml:space="preserve"> </t>
    </r>
    <r>
      <rPr>
        <sz val="10"/>
        <color theme="1"/>
        <rFont val="Times New Roman"/>
        <family val="1"/>
        <charset val="204"/>
      </rPr>
      <t>ортасында және кеш пысқан ақ қауданды жаңа піскен қырыққабат</t>
    </r>
  </si>
  <si>
    <t>Кеш піскен картоп</t>
  </si>
  <si>
    <t>Экстра, 1 және 2 топты (1 қыркүйектен кейін  жиналған және сатылатын) кеш пісетін сортты картоп</t>
  </si>
  <si>
    <t>Пияз</t>
  </si>
  <si>
    <t>Аскөктің жапырақтары мен сабағы</t>
  </si>
  <si>
    <t>Пияздың басқалары (Жасыл пияз)</t>
  </si>
  <si>
    <t xml:space="preserve">Шнитт пияз - шниттың жапырақтары - іші қуыс сабақ, ұзындығы 40 см дейін, жіңішке, дөңгелек. </t>
  </si>
  <si>
    <t>Қияр</t>
  </si>
  <si>
    <t>Сәбіз</t>
  </si>
  <si>
    <t>Қызанақ</t>
  </si>
  <si>
    <t>Сарымсақ</t>
  </si>
  <si>
    <t>Жаңа піскен қызылша</t>
  </si>
  <si>
    <r>
      <rPr>
        <sz val="10"/>
        <color theme="1"/>
        <rFont val="Times New Roman"/>
        <family val="1"/>
        <charset val="204"/>
      </rPr>
      <t xml:space="preserve">25 см ұзын емес орта жемісті және ұзын жемісті ашық және жабық топырақта өсірілген қияр  </t>
    </r>
    <r>
      <rPr>
        <sz val="12"/>
        <color theme="1"/>
        <rFont val="Times New Roman"/>
        <family val="1"/>
        <charset val="204"/>
      </rPr>
      <t xml:space="preserve"> </t>
    </r>
  </si>
  <si>
    <t xml:space="preserve">25 см ұзын емес орта жемісті және ұзын жемісті ашық және жабық топырақта өсірілген қияр   </t>
  </si>
  <si>
    <t>Экстра класты жеміс: көлденең диаметрі бойынша жемістің мөлшері (немесе массасы) 2-4,5 см (75-200 г)</t>
  </si>
  <si>
    <t>1 класты ең үлкен көлденең диаметрі бойынша пияздың мөлшері 4 см кем емес</t>
  </si>
  <si>
    <t xml:space="preserve">Экстра класты жемістің мөлшері (ең үлкен көлденең диаметрі бойынша) ұсақ жемісті 4 см кем емес, басқа пішінде (шиеден ұсақ емес) - 5 см кем емес </t>
  </si>
  <si>
    <t>Сұрыпталған сорт: ең үлкен көлденең диаметрі бойынша сарымсақтың басы 40 мм кем емес</t>
  </si>
  <si>
    <t>Қымыздық жапырақтары</t>
  </si>
  <si>
    <t xml:space="preserve">бір сортты - ұзынша жапырақтары бар Қарақұмық тұқымдасынан жартылай бұталы және көп жылдық шөптер </t>
  </si>
  <si>
    <t>Сиыр сүтінен жасалған жұмсақ. Майы алынған заттекте ылғалдың массалық үлесі 67,0 % кем емес.</t>
  </si>
  <si>
    <t>Қоюлығы - біркелкі, сұйық, жеңіл созылмалы. СТ РК 1065-2002. Азықтық тағамдармен және ішуге жарайтын азықтық қоспалары бар.</t>
  </si>
  <si>
    <t xml:space="preserve">Жеке сабақты, түзу, бұтақты немесе жай бұтақты, биіктігі 40-120 см, жіңішке айғыздалған, еңсесі түспеген, күңгірт жасыл, жоғарғы бөлігі бұтақты, бұтақтарының арасы иілген. Жапырақтары үш - төрт қауырсынды, жұмыртқа тәрізді, соңғы қатардың бөліктері сызықты-жіп тәрізді немесе қылтанды. Сабағынының астыңғы жапырақтары кеңейтілген ұзыншақ қынабыны ұзындығы 1,2-2 см, жоғарғы жапырақтары отырған, қынапты.   </t>
  </si>
  <si>
    <t>Көп жылдық шөпті өсімдіктің ұрықсыз тәтті жемісі. Жемістер шоқтармен жиналған.</t>
  </si>
  <si>
    <t>Банан</t>
  </si>
  <si>
    <t>Жүзім басқалары (мейіз)</t>
  </si>
  <si>
    <t>Өрік (кептірілген өрік)</t>
  </si>
  <si>
    <t>Кептірілген жүзім (мейіз). Жүзімнен істеп шығарылған өнім, бүтін, жаңа піскен тұтас жүзімнен әзірленген, белгіленген технологияға сәйкес даярланған, сақталуын  қамтамасыз ететін, ылғалдылығының массалық үлесіне жету үшін әуе-күнмен немесе термиялық өңдеу жолымен кептірілген.</t>
  </si>
  <si>
    <t>Кептірілген өрік (қақ өрік). Өріктен істеп шығарылған өнім, бүтін, кесілген, жаңа піскен бүтін, кесілген өріктен дайындалған, белгіленген технологияға сәйкес даярланған, сақталуын қамтамасыз ететін, ылғалдылығының массалық үлесіне жету үшін әуе-күнмен немесе термиялық өңдеу жолымен кептірілген.</t>
  </si>
  <si>
    <t>1 санатты (көлденең диаметрі бойынша 60 және артығырақ мм) ГОСТ 4429-82</t>
  </si>
  <si>
    <t>Жемістердің қоспасы</t>
  </si>
  <si>
    <t xml:space="preserve">Кептірілген. Жемістерден істеп шығарылған өнім, бүтін, кесілген, жаңа піскен бүтін, кесілген өріктен дайындалған, белгіленген технологияға сәйкес даярланған, сақталуын қамтамасыз ететін, ылғалдылығының массалық үлесіне жету үшін әуе-күнмен немесе термиялық өңдеу жолымен кептірілген. </t>
  </si>
  <si>
    <t>Жаңа піскен алма</t>
  </si>
  <si>
    <t>1 классты: көлденең диаметрі бойынша көлемі 55 мм кем емес</t>
  </si>
  <si>
    <t>Джемы, мармелад, езбе, паста, тәтті тамақ, конфитюр, повидло, тосап</t>
  </si>
  <si>
    <t>Дәмі мен иісі осы вафли атауының өзіне тән, бөтен татыған дәмі мен иісі жоқ. Үстіңгі қабаты айқын суреті бар, шеттері тегіс аққан сұйықтық ізі жоқ.  Осы атауға бекітілген, біркелкі көлемі мен дұрыс пішіні болуы керек. Салмасы шетінен шығып тұрмауы керек. Түсі - ашық сары - сары. Салмасы біркелкі консистенциялы, түйіршіктері мен кесектері жоқ. Салмасы майлы.</t>
  </si>
  <si>
    <t xml:space="preserve">Басқа топтастыруға кіргізілмеген, өзге жемістер мен жидектер және олардың қоспаларынан жасалған.  </t>
  </si>
  <si>
    <t>Құрғақ бұршақ</t>
  </si>
  <si>
    <t>Сақтауға арналып дайындалған бұршақтың дәні, 1 класс</t>
  </si>
  <si>
    <t>Қарақұмық жармасы</t>
  </si>
  <si>
    <t>бірінші сортты</t>
  </si>
  <si>
    <t>Консервілер басқалары (консервіленген ұсақ бұршақ)</t>
  </si>
  <si>
    <t xml:space="preserve">Бұзылып кетпеу үшін ұзақ сақтау мақсатында орамада және консервілеуге салынған, шығу тегі өсімдіктен жасалған азықтық тағам. </t>
  </si>
  <si>
    <t>Көкөніс езбесі (кәді қоспасы)</t>
  </si>
  <si>
    <t>Құнарландырылған. Ашымаған, бірақ тез ашитын өнім, бүтін  және қабығы тазаланған немесе жаңа піскен көкөністерді механикалық әсер ету жолымен алынған, ұсақтау, үгу, шырыны мен жұмсақ етін бөлмей, физикалық тәсілдермен консервілеген.</t>
  </si>
  <si>
    <t>Какао-ұнтағы</t>
  </si>
  <si>
    <t>Сұлы жармасы</t>
  </si>
  <si>
    <t xml:space="preserve">Буланған ұсақталмаған сұлы жармасы. Жоғары сортты. Сапалы дәндердің 99% кем болмауы керек, соның ішінде шағылған дәні 0,5 %, бүлінбеген дәндері 0,4 %, шөп-шалам қоспасы 0,3 %. </t>
  </si>
  <si>
    <t>Жүгері жармасы</t>
  </si>
  <si>
    <t>№ 1 өңделген жүгері жармасы. Дәннің диаметрі 4-3 мм.</t>
  </si>
  <si>
    <t>Ұнтақ жарма</t>
  </si>
  <si>
    <t xml:space="preserve">"Ұнтақ жарма маркасы" "Т" бидайдың қатты сортынан өндірілген. Кішкентай бөлшектерінің көлемі 1 - 1,5 мм. </t>
  </si>
  <si>
    <t>Арпа жармасы</t>
  </si>
  <si>
    <t>№ 1 арпа жармасы. Ұштары дөңгелектеліп ұзартылған дән. Диаметрі 3,5 - 3,0 мм.</t>
  </si>
  <si>
    <t>Бидай жармасы</t>
  </si>
  <si>
    <t>Полтавалық № 1 кесек, пішіні ұзартылған, ұштары дөңгелектелген.</t>
  </si>
  <si>
    <t>Тары жармасы</t>
  </si>
  <si>
    <t>№ 1 арпа жармасы. Дәнні диаметрі 2,5 - 2 мм. Түсі - сарғыш - сұр.</t>
  </si>
  <si>
    <t>Кәмпит</t>
  </si>
  <si>
    <t>жеміс немесе жидек сығындысынан жасалған</t>
  </si>
  <si>
    <t>помадалы</t>
  </si>
  <si>
    <t>басқалары (консервіленген жүгері)</t>
  </si>
  <si>
    <t>Макарон</t>
  </si>
  <si>
    <t>Өсімдік майы</t>
  </si>
  <si>
    <t>Ақуыз, май, пектин, С, В1, Е витаминдері бар, шайыр, эфир майлары, тері илейтін заттектері, минералды тұздары мен көптеген микроэлементтері бар. Инулинның жоғары. Кофеин жоқ.</t>
  </si>
  <si>
    <t>Түтік тәрізді ұзын түзу түтік пішінді. Жоғарғы сортты бидай ұнынан қоспалар қосып дайындалған.</t>
  </si>
  <si>
    <t>Қою-сары түсті, ерекше иісі бар, сақталу кезінде тұнба қалады. Рафинадталмаған азықтық. СТ РК 1428-2005.</t>
  </si>
  <si>
    <t>Сүт (Қойылтылған сүт)</t>
  </si>
  <si>
    <t>Дәмі мен иісі - тәтті, пастерлеуден өткен сүттің дәмі сияқты, бөмен дәмі мен иісі жоқ. Консистенциясы - массасы бойынша біркелкі, сүт қантының кристаллдары сезілуі жоқ. Түсі - ақ крем реңкті, барлық массасы бойынша біркелкі. Қантпен қойылтылған.  ГОСТ Р 53436-2009</t>
  </si>
  <si>
    <t>Бидай ұны</t>
  </si>
  <si>
    <t>Қияр (2 л банкідегі маринадталған қияр)</t>
  </si>
  <si>
    <t>Бидайдың жұмсақ сортынан жасалған. Сорты - ұнтақ, майда ақ ұн. Жарма көлемі 0,3-0,4 мм, қабығы мен жұмсақ ұн бөліктері жоқ. Шыны тәрізді 40 %, қатты бидайдың қоспасы 20%  дейін</t>
  </si>
  <si>
    <t>Аз уақыт сақтау үшін консервіленген. Күкірт диоксидінде, тұздықта, күкіртті  суда немесе басқа да уақытша консервілейтін ерітіндіде.</t>
  </si>
  <si>
    <t>Үстіңгі қабаты айқын суреті бар.  Печенье атауына бекітілген, біркелкі көлемі мен дұрыс пішіні болуы керек. Түсі - ашық сары - сары. Дәмі мен иісі печенье атауының өзіне тән, бөтен татыған дәмі мен иісі жоқ. Қант қосылған.</t>
  </si>
  <si>
    <t>Бүлінбеген күріш</t>
  </si>
  <si>
    <t>3 классты сақтау үшін дайындалған күріштің дәні (4 тип қытай-жапон- қысқа дәнді, консистенциясы шыны көрінетін және ішінара шыны көрінетін).</t>
  </si>
  <si>
    <t>Натрий бикарбонаты (ас содасы)</t>
  </si>
  <si>
    <t>бірінші сортты, 99,5%, ГОСТ 2156-76</t>
  </si>
  <si>
    <t>Қайнатпа тұз</t>
  </si>
  <si>
    <t>Йодталған қайнатпа тұз</t>
  </si>
  <si>
    <t>кептірілген нан</t>
  </si>
  <si>
    <t>Қытырлақ өнім</t>
  </si>
  <si>
    <t>Томат езіндісі</t>
  </si>
  <si>
    <t>Сіркесу (шыны ыдыста)</t>
  </si>
  <si>
    <t>Шай</t>
  </si>
  <si>
    <t>Көкөніс үрме бұршағы</t>
  </si>
  <si>
    <t>Консервіленген ет (құрамында еті бар)</t>
  </si>
  <si>
    <t>"байха шайы, қара, ГОСТ 1938-90,  "жоғары"сорт</t>
  </si>
  <si>
    <t>консервілеуге арналған қант үрме бұршақ сортының  піспеген дәндері</t>
  </si>
  <si>
    <t xml:space="preserve">Ағаш химиясынан жасалған ас үй сіркесу қышқылы. Су ерітіндісі (3-15%) ас үй сіркесу қышқылы </t>
  </si>
  <si>
    <t xml:space="preserve">Кесек ет. 30 г нан бастап 120 г дейінгі өз тұздығында, шырынында, сорпасында немесе сілікпесінде бұқтырылған кесек ет. Ет ингредиенттерінің ет үлесі 60 % жоғары (5% жоғары 60 % дейін кіргізіледі) </t>
  </si>
  <si>
    <t xml:space="preserve">Консервіленген, сіркесуы немесе сіркесуқышқылы жоқ, қоюландырылмаған. Асқа салатын тұз немесе қант ерітіндісі құйылған, органикалық атағамдық қышқылы (сіркесуынан басқа), дәмділігі немесе экстракттері, тағамдық өсімдік майы мен көк шөптер қосылған немесе қосылмаған </t>
  </si>
  <si>
    <t>Балапан еті</t>
  </si>
  <si>
    <t>Жақсы қансыздандырылған, таза болуы керек. Бөтен кіргізбелері, иісі жоқ, іш құрылысы жоқ. Иісі - құстың осы түріне тән. Бұлшық етінің түсі - ашық қызғылт. Сүйектері сынбаған және  формасы өзгертілмеген. Жаңа сойылған, салқындатылған: тұтас еті 1 санатты</t>
  </si>
  <si>
    <t>Минтай балығының сүбе еті</t>
  </si>
  <si>
    <t>Құныс балығының сүбе еті</t>
  </si>
  <si>
    <t>Еті ақ және сүйектері аз ірі балық. Майы толықтай жоқ. Қатырылған, басы кесіліп алынған, ішек-қарны тазартылған.</t>
  </si>
  <si>
    <t xml:space="preserve"> </t>
  </si>
  <si>
    <t>Жаңа піскен нан (ақ, 1 сорт)</t>
  </si>
  <si>
    <t>Жаңа піскен нан (қара бидай наны)</t>
  </si>
  <si>
    <t xml:space="preserve">Үстіңгі қабаты тегіс, ірі сызаты және жарығы жоқ. Түсі - ашық-қоңыр дан қою қоңырға дейін. Нанның жұмсағы піскен, жабысқақ емес, сипап көргенде ылғалды емес, жеңіл. Тәмі мен иісі - осы өнімге тән, бөтен татыған дәмі мен иісі жоқ.  ГОСТ Р 53072-2008.  Еленген ұннан пісірілген. </t>
  </si>
  <si>
    <t xml:space="preserve">Үстіңгі қабаты тегіс, ірі сызаты және жарығы жоқ. Түсі - ашық-қоңырдан қою қоңырға дейін. Нанның жұмсағы піскен, жабысқақ емес, сипап көргенде ылғалды емес, жеңіл. Тәмі мен иісі - осы өнімге тән, бөтен татыған дәмі мен иісі жоқ.  ГОСТ Р 53072-2008. Бидай өнімдерінің қоспасынсыз қара бидай ұны мен әр түрлі сортты бидай ұнынан жасалған. </t>
  </si>
  <si>
    <t>Должность, фамилия, имя, отчество (при его наличии) и подпись руководителя организатора конкурса</t>
  </si>
  <si>
    <t>/_______/ ________________</t>
  </si>
  <si>
    <t>Дата____________________</t>
  </si>
</sst>
</file>

<file path=xl/styles.xml><?xml version="1.0" encoding="utf-8"?>
<styleSheet xmlns="http://schemas.openxmlformats.org/spreadsheetml/2006/main">
  <fonts count="11">
    <font>
      <sz val="11"/>
      <color theme="1"/>
      <name val="Calibri"/>
      <family val="2"/>
      <scheme val="minor"/>
    </font>
    <font>
      <sz val="12"/>
      <color theme="1"/>
      <name val="Times New Roman"/>
      <family val="1"/>
      <charset val="204"/>
    </font>
    <font>
      <sz val="12"/>
      <color rgb="FF000000"/>
      <name val="Times New Roman"/>
      <family val="1"/>
      <charset val="204"/>
    </font>
    <font>
      <sz val="10"/>
      <color theme="1"/>
      <name val="Times New Roman"/>
      <family val="1"/>
      <charset val="204"/>
    </font>
    <font>
      <b/>
      <sz val="12"/>
      <color rgb="FF000000"/>
      <name val="Times New Roman"/>
      <family val="1"/>
      <charset val="204"/>
    </font>
    <font>
      <b/>
      <sz val="12"/>
      <color theme="1"/>
      <name val="Times New Roman"/>
      <family val="1"/>
      <charset val="204"/>
    </font>
    <font>
      <sz val="8"/>
      <color indexed="8"/>
      <name val="Times New Roman"/>
      <family val="1"/>
      <charset val="204"/>
    </font>
    <font>
      <b/>
      <sz val="11"/>
      <color theme="1"/>
      <name val="Calibri"/>
      <family val="2"/>
      <charset val="204"/>
      <scheme val="minor"/>
    </font>
    <font>
      <b/>
      <sz val="12"/>
      <color rgb="FFFF0000"/>
      <name val="Calibri"/>
      <family val="2"/>
      <charset val="204"/>
      <scheme val="minor"/>
    </font>
    <font>
      <b/>
      <sz val="12"/>
      <color theme="1"/>
      <name val="Calibri"/>
      <family val="2"/>
      <charset val="204"/>
      <scheme val="minor"/>
    </font>
    <font>
      <b/>
      <sz val="14"/>
      <color theme="1"/>
      <name val="Times New Roman"/>
      <family val="1"/>
      <charset val="204"/>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50">
    <xf numFmtId="0" fontId="0" fillId="0" borderId="0" xfId="0"/>
    <xf numFmtId="0" fontId="1" fillId="0" borderId="0" xfId="0" applyFont="1"/>
    <xf numFmtId="0" fontId="2" fillId="0" borderId="0" xfId="0" applyFont="1" applyAlignment="1">
      <alignment horizontal="right" vertical="center"/>
    </xf>
    <xf numFmtId="0" fontId="4" fillId="0" borderId="0" xfId="0" applyFont="1" applyAlignment="1">
      <alignment vertical="center"/>
    </xf>
    <xf numFmtId="0" fontId="2" fillId="0" borderId="0" xfId="0" applyFont="1" applyAlignment="1">
      <alignment vertical="center"/>
    </xf>
    <xf numFmtId="0" fontId="5" fillId="0" borderId="0" xfId="0" applyFont="1"/>
    <xf numFmtId="0" fontId="2" fillId="0" borderId="1" xfId="0" applyFont="1" applyBorder="1" applyAlignment="1">
      <alignment horizontal="center" vertical="center" wrapText="1"/>
    </xf>
    <xf numFmtId="0" fontId="1" fillId="0" borderId="1" xfId="0" applyFont="1" applyBorder="1"/>
    <xf numFmtId="0" fontId="1" fillId="0" borderId="1" xfId="0" applyFont="1" applyBorder="1" applyAlignment="1">
      <alignment horizontal="center"/>
    </xf>
    <xf numFmtId="0" fontId="6" fillId="0" borderId="1" xfId="0" applyFont="1" applyFill="1" applyBorder="1" applyAlignment="1" applyProtection="1">
      <alignment horizontal="center"/>
      <protection locked="0"/>
    </xf>
    <xf numFmtId="0" fontId="1" fillId="0" borderId="1" xfId="0" applyFont="1" applyBorder="1" applyAlignment="1">
      <alignment wrapText="1"/>
    </xf>
    <xf numFmtId="0" fontId="3" fillId="0" borderId="1" xfId="0" applyFont="1" applyBorder="1" applyAlignment="1">
      <alignment wrapText="1"/>
    </xf>
    <xf numFmtId="2" fontId="6" fillId="0" borderId="1" xfId="0" applyNumberFormat="1" applyFont="1" applyBorder="1" applyAlignment="1" applyProtection="1">
      <alignment horizontal="center"/>
      <protection locked="0"/>
    </xf>
    <xf numFmtId="2" fontId="6" fillId="0" borderId="1" xfId="0" applyNumberFormat="1" applyFont="1" applyFill="1" applyBorder="1" applyAlignment="1" applyProtection="1">
      <alignment horizontal="center"/>
      <protection locked="0"/>
    </xf>
    <xf numFmtId="0" fontId="6" fillId="0" borderId="1" xfId="0" applyFont="1" applyBorder="1" applyAlignment="1" applyProtection="1">
      <alignment horizontal="center"/>
      <protection locked="0"/>
    </xf>
    <xf numFmtId="49" fontId="6" fillId="0" borderId="1" xfId="0" applyNumberFormat="1" applyFont="1" applyBorder="1" applyAlignment="1" applyProtection="1">
      <alignment horizontal="center"/>
      <protection locked="0"/>
    </xf>
    <xf numFmtId="49" fontId="6" fillId="0" borderId="1" xfId="0" applyNumberFormat="1" applyFont="1" applyFill="1" applyBorder="1" applyAlignment="1" applyProtection="1">
      <alignment horizontal="center"/>
      <protection locked="0"/>
    </xf>
    <xf numFmtId="0" fontId="0" fillId="0" borderId="0" xfId="0" applyBorder="1"/>
    <xf numFmtId="49" fontId="6" fillId="0" borderId="0" xfId="0" applyNumberFormat="1" applyFont="1" applyBorder="1" applyAlignment="1" applyProtection="1">
      <alignment horizontal="center"/>
      <protection locked="0"/>
    </xf>
    <xf numFmtId="0" fontId="6" fillId="0" borderId="0" xfId="0" applyFont="1" applyBorder="1" applyAlignment="1" applyProtection="1">
      <alignment horizontal="center"/>
      <protection locked="0"/>
    </xf>
    <xf numFmtId="49" fontId="6" fillId="2" borderId="0" xfId="0" applyNumberFormat="1" applyFont="1" applyFill="1" applyBorder="1" applyAlignment="1" applyProtection="1">
      <alignment horizontal="center"/>
      <protection locked="0"/>
    </xf>
    <xf numFmtId="0" fontId="6" fillId="2" borderId="0" xfId="0" applyFont="1" applyFill="1" applyBorder="1" applyAlignment="1" applyProtection="1">
      <alignment horizontal="center"/>
      <protection locked="0"/>
    </xf>
    <xf numFmtId="2" fontId="7" fillId="0" borderId="0" xfId="0" applyNumberFormat="1" applyFont="1"/>
    <xf numFmtId="0" fontId="1" fillId="0" borderId="0" xfId="0" applyFont="1" applyAlignment="1">
      <alignment horizontal="right"/>
    </xf>
    <xf numFmtId="2" fontId="9" fillId="0" borderId="0" xfId="0" applyNumberFormat="1" applyFont="1"/>
    <xf numFmtId="2" fontId="6" fillId="0" borderId="0" xfId="0" applyNumberFormat="1" applyFont="1" applyFill="1" applyBorder="1" applyAlignment="1" applyProtection="1">
      <alignment horizontal="center"/>
      <protection locked="0"/>
    </xf>
    <xf numFmtId="0" fontId="1" fillId="0" borderId="0" xfId="0" applyFont="1" applyFill="1" applyBorder="1"/>
    <xf numFmtId="0" fontId="0" fillId="0" borderId="0" xfId="0" applyFill="1" applyBorder="1"/>
    <xf numFmtId="0" fontId="1" fillId="0" borderId="0" xfId="0" applyFont="1" applyFill="1" applyBorder="1" applyAlignment="1">
      <alignment wrapText="1"/>
    </xf>
    <xf numFmtId="0" fontId="3" fillId="0" borderId="0" xfId="0" applyFont="1" applyFill="1" applyBorder="1" applyAlignment="1">
      <alignment wrapText="1"/>
    </xf>
    <xf numFmtId="0" fontId="1" fillId="0" borderId="1" xfId="0" applyFont="1" applyFill="1" applyBorder="1" applyAlignment="1">
      <alignment wrapText="1"/>
    </xf>
    <xf numFmtId="2" fontId="1" fillId="0" borderId="0" xfId="0" applyNumberFormat="1" applyFont="1"/>
    <xf numFmtId="2" fontId="5" fillId="0" borderId="0" xfId="0" applyNumberFormat="1" applyFont="1"/>
    <xf numFmtId="0" fontId="1" fillId="0" borderId="0" xfId="0" applyFont="1" applyFill="1"/>
    <xf numFmtId="0" fontId="0" fillId="0" borderId="0" xfId="0" applyFill="1"/>
    <xf numFmtId="49" fontId="6" fillId="0" borderId="0" xfId="0" applyNumberFormat="1" applyFont="1" applyFill="1" applyBorder="1" applyAlignment="1" applyProtection="1">
      <alignment horizontal="center"/>
      <protection locked="0"/>
    </xf>
    <xf numFmtId="0" fontId="6" fillId="0" borderId="0" xfId="0" applyFont="1" applyFill="1" applyBorder="1" applyAlignment="1" applyProtection="1">
      <alignment horizontal="center"/>
      <protection locked="0"/>
    </xf>
    <xf numFmtId="0" fontId="10" fillId="0" borderId="0" xfId="0" applyFont="1"/>
    <xf numFmtId="0" fontId="3" fillId="0" borderId="1" xfId="0" applyFont="1" applyBorder="1"/>
    <xf numFmtId="0" fontId="1" fillId="0" borderId="0" xfId="0" applyFont="1" applyBorder="1"/>
    <xf numFmtId="0" fontId="1" fillId="0" borderId="0" xfId="0" applyFont="1" applyBorder="1" applyAlignment="1">
      <alignment horizontal="right"/>
    </xf>
    <xf numFmtId="0" fontId="9" fillId="0" borderId="0" xfId="0" applyFont="1" applyBorder="1"/>
    <xf numFmtId="0" fontId="5" fillId="0" borderId="0" xfId="0" applyFont="1" applyBorder="1" applyAlignment="1">
      <alignment horizontal="right"/>
    </xf>
    <xf numFmtId="2" fontId="8" fillId="0" borderId="0" xfId="0" applyNumberFormat="1" applyFont="1" applyBorder="1"/>
    <xf numFmtId="0" fontId="4" fillId="0" borderId="0" xfId="0" applyFont="1" applyAlignment="1">
      <alignment horizontal="left" vertical="center" wrapText="1"/>
    </xf>
    <xf numFmtId="0" fontId="4" fillId="0" borderId="0" xfId="0" applyFont="1" applyAlignment="1">
      <alignment horizontal="left" vertical="center"/>
    </xf>
    <xf numFmtId="0" fontId="1" fillId="0" borderId="2" xfId="0" applyFont="1" applyBorder="1"/>
    <xf numFmtId="0" fontId="1" fillId="0" borderId="3" xfId="0" applyFont="1" applyBorder="1" applyAlignment="1">
      <alignment horizontal="center"/>
    </xf>
    <xf numFmtId="0" fontId="1" fillId="0" borderId="0" xfId="0" applyFont="1" applyBorder="1" applyAlignment="1">
      <alignment horizontal="left"/>
    </xf>
    <xf numFmtId="0" fontId="1" fillId="0" borderId="0" xfId="0" applyFont="1" applyAlignment="1">
      <alignment horizontal="left" wrapText="1"/>
    </xf>
  </cellXfs>
  <cellStyles count="1">
    <cellStyle name="Обычный" xfId="0" builtinId="0"/>
  </cellStyles>
  <dxfs count="0"/>
  <tableStyles count="0" defaultTableStyle="TableStyleMedium2" defaultPivotStyle="PivotStyleMedium9"/>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t/Desktop/&#1088;&#1072;&#1073;&#1086;&#1095;&#1080;&#1081;%20&#1064;&#1072;&#1073;&#1083;&#1086;&#1085;_gz_2016_ru_v8%20-%20&#1082;&#1086;&#1087;&#1080;&#110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Шаблон_gz_2016_ru_v6"/>
      <sheetName val="Фонд"/>
      <sheetName val="ОПГЗ"/>
      <sheetName val="ФКРБ"/>
      <sheetName val="ЭКРБ"/>
      <sheetName val="Источник финансирования"/>
      <sheetName val="Способ закупки"/>
      <sheetName val="Вид предмета"/>
      <sheetName val="Месяцы"/>
      <sheetName val="Год"/>
      <sheetName val="Тип пункта плана"/>
      <sheetName val="КАТО"/>
      <sheetName val="Служебный ФКРБ"/>
      <sheetName val="ЕНС ТРУ_Товары_часть1"/>
      <sheetName val="ЕНС ТРУ_Товары_часть2"/>
      <sheetName val="ЕНС ТРУ_Товары_часть3"/>
      <sheetName val="ЕНС ТРУ_Работы"/>
      <sheetName val="ЕНС ТРУ_Услуги"/>
      <sheetName val="Категория поставщика"/>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A1" t="str">
            <v>Товар</v>
          </cell>
        </row>
        <row r="2">
          <cell r="A2" t="str">
            <v>Работа</v>
          </cell>
        </row>
        <row r="3">
          <cell r="A3" t="str">
            <v>Услуга</v>
          </cell>
        </row>
      </sheetData>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N122"/>
  <sheetViews>
    <sheetView topLeftCell="A80" zoomScale="76" zoomScaleNormal="76" workbookViewId="0">
      <selection activeCell="B91" sqref="B91:D92"/>
    </sheetView>
  </sheetViews>
  <sheetFormatPr defaultRowHeight="15"/>
  <cols>
    <col min="1" max="1" width="6" customWidth="1"/>
    <col min="2" max="2" width="9.85546875" customWidth="1"/>
    <col min="3" max="3" width="18.28515625" customWidth="1"/>
    <col min="4" max="4" width="13.42578125" customWidth="1"/>
    <col min="5" max="5" width="25" customWidth="1"/>
    <col min="6" max="6" width="36.28515625" customWidth="1"/>
    <col min="7" max="7" width="13.7109375" customWidth="1"/>
    <col min="8" max="8" width="13.42578125" customWidth="1"/>
    <col min="9" max="9" width="11.85546875" customWidth="1"/>
    <col min="10" max="10" width="15.42578125" customWidth="1"/>
    <col min="11" max="11" width="13" customWidth="1"/>
    <col min="12" max="12" width="12.85546875" customWidth="1"/>
    <col min="13" max="13" width="7.28515625" customWidth="1"/>
  </cols>
  <sheetData>
    <row r="1" spans="1:13" ht="15.75">
      <c r="A1" s="1"/>
      <c r="B1" s="1"/>
      <c r="C1" s="1"/>
      <c r="D1" s="1"/>
      <c r="E1" s="1"/>
      <c r="F1" s="1"/>
      <c r="G1" s="1"/>
      <c r="H1" s="1"/>
      <c r="I1" s="1"/>
    </row>
    <row r="2" spans="1:13" ht="15.75">
      <c r="A2" s="1"/>
      <c r="B2" s="1"/>
      <c r="C2" s="1"/>
      <c r="D2" s="1"/>
      <c r="E2" s="4" t="s">
        <v>0</v>
      </c>
      <c r="F2" s="4"/>
      <c r="H2" s="1"/>
      <c r="I2" s="1"/>
    </row>
    <row r="3" spans="1:13" ht="15.75">
      <c r="A3" s="1"/>
      <c r="B3" s="1"/>
      <c r="C3" s="1"/>
      <c r="D3" s="1"/>
      <c r="E3" s="2" t="s">
        <v>1</v>
      </c>
      <c r="H3" s="1"/>
      <c r="I3" s="1"/>
    </row>
    <row r="4" spans="1:13" ht="15.75">
      <c r="A4" s="1"/>
      <c r="B4" s="1"/>
      <c r="C4" s="1"/>
      <c r="D4" s="1"/>
      <c r="E4" s="2" t="s">
        <v>6</v>
      </c>
      <c r="H4" s="1"/>
      <c r="I4" s="1"/>
    </row>
    <row r="5" spans="1:13" ht="15.75">
      <c r="A5" s="1"/>
      <c r="B5" s="1"/>
      <c r="C5" s="1"/>
      <c r="D5" s="1"/>
      <c r="E5" s="2" t="s">
        <v>7</v>
      </c>
      <c r="H5" s="1"/>
      <c r="I5" s="1"/>
    </row>
    <row r="6" spans="1:13" ht="15.75">
      <c r="A6" s="1"/>
      <c r="B6" s="1"/>
      <c r="C6" s="1"/>
      <c r="D6" s="1"/>
      <c r="E6" s="1"/>
      <c r="F6" s="1"/>
      <c r="G6" s="2"/>
      <c r="H6" s="1"/>
      <c r="I6" s="1"/>
    </row>
    <row r="7" spans="1:13" ht="15.75">
      <c r="A7" s="1"/>
      <c r="B7" s="1"/>
      <c r="C7" s="1"/>
      <c r="D7" s="1"/>
      <c r="E7" s="1"/>
      <c r="F7" s="1"/>
      <c r="G7" s="2"/>
      <c r="H7" s="1"/>
      <c r="I7" s="1"/>
    </row>
    <row r="8" spans="1:13" ht="15.75">
      <c r="A8" s="1"/>
      <c r="B8" s="1"/>
      <c r="C8" s="1"/>
      <c r="D8" s="1"/>
      <c r="E8" s="1"/>
      <c r="F8" s="1"/>
      <c r="G8" s="1"/>
      <c r="H8" s="1"/>
      <c r="I8" s="1"/>
    </row>
    <row r="9" spans="1:13" ht="15.75">
      <c r="A9" s="3" t="s">
        <v>2</v>
      </c>
      <c r="B9" s="1"/>
      <c r="C9" s="1"/>
      <c r="D9" s="1"/>
      <c r="E9" s="1"/>
      <c r="F9" s="1"/>
      <c r="G9" s="1"/>
      <c r="H9" s="1"/>
      <c r="I9" s="1"/>
    </row>
    <row r="10" spans="1:13" ht="24" customHeight="1">
      <c r="A10" s="3" t="s">
        <v>5</v>
      </c>
      <c r="B10" s="5"/>
      <c r="C10" s="5"/>
      <c r="D10" s="5"/>
      <c r="E10" s="5"/>
      <c r="F10" s="5"/>
      <c r="G10" s="5"/>
      <c r="H10" s="5"/>
      <c r="I10" s="5"/>
    </row>
    <row r="11" spans="1:13" ht="60" customHeight="1">
      <c r="A11" s="44" t="s">
        <v>3</v>
      </c>
      <c r="B11" s="44"/>
      <c r="C11" s="44"/>
      <c r="D11" s="44"/>
      <c r="E11" s="44"/>
      <c r="F11" s="44"/>
      <c r="G11" s="44"/>
      <c r="H11" s="44"/>
      <c r="I11" s="44"/>
    </row>
    <row r="12" spans="1:13" ht="32.25" customHeight="1">
      <c r="A12" s="44" t="s">
        <v>4</v>
      </c>
      <c r="B12" s="45"/>
      <c r="C12" s="45"/>
      <c r="D12" s="45"/>
      <c r="E12" s="45"/>
      <c r="F12" s="45"/>
      <c r="G12" s="45"/>
      <c r="H12" s="45"/>
      <c r="I12" s="45"/>
    </row>
    <row r="13" spans="1:13" ht="15.75">
      <c r="A13" s="3" t="s">
        <v>134</v>
      </c>
      <c r="B13" s="1"/>
      <c r="C13" s="1"/>
      <c r="D13" s="1"/>
      <c r="E13" s="1"/>
      <c r="F13" s="1"/>
      <c r="G13" s="1"/>
      <c r="H13" s="1"/>
      <c r="I13" s="1"/>
    </row>
    <row r="14" spans="1:13" ht="15.75">
      <c r="A14" s="1"/>
      <c r="B14" s="1"/>
      <c r="C14" s="1"/>
      <c r="D14" s="1"/>
      <c r="E14" s="1"/>
      <c r="F14" s="1"/>
      <c r="G14" s="1"/>
      <c r="H14" s="1"/>
      <c r="I14" s="1"/>
    </row>
    <row r="15" spans="1:13" ht="146.25" customHeight="1">
      <c r="A15" s="6" t="s">
        <v>8</v>
      </c>
      <c r="B15" s="6" t="s">
        <v>9</v>
      </c>
      <c r="C15" s="6" t="s">
        <v>10</v>
      </c>
      <c r="D15" s="6" t="s">
        <v>11</v>
      </c>
      <c r="E15" s="6" t="s">
        <v>12</v>
      </c>
      <c r="F15" s="6" t="s">
        <v>13</v>
      </c>
      <c r="G15" s="6" t="s">
        <v>14</v>
      </c>
      <c r="H15" s="6" t="s">
        <v>15</v>
      </c>
      <c r="I15" s="6" t="s">
        <v>16</v>
      </c>
      <c r="J15" s="6" t="s">
        <v>17</v>
      </c>
      <c r="K15" s="6" t="s">
        <v>18</v>
      </c>
      <c r="L15" s="6" t="s">
        <v>19</v>
      </c>
      <c r="M15" s="6" t="s">
        <v>20</v>
      </c>
    </row>
    <row r="16" spans="1:13" ht="15.75">
      <c r="A16" s="8">
        <v>1</v>
      </c>
      <c r="B16" s="8">
        <v>2</v>
      </c>
      <c r="C16" s="8">
        <v>3</v>
      </c>
      <c r="D16" s="8">
        <v>4</v>
      </c>
      <c r="E16" s="8">
        <v>5</v>
      </c>
      <c r="F16" s="8">
        <v>6</v>
      </c>
      <c r="G16" s="6">
        <v>7</v>
      </c>
      <c r="H16" s="6">
        <v>8</v>
      </c>
      <c r="I16" s="6">
        <v>9</v>
      </c>
      <c r="J16" s="6">
        <v>10</v>
      </c>
      <c r="K16" s="6">
        <v>11</v>
      </c>
      <c r="L16" s="6">
        <v>12</v>
      </c>
      <c r="M16" s="6">
        <v>13</v>
      </c>
    </row>
    <row r="17" spans="1:13" ht="111" customHeight="1">
      <c r="A17" s="7">
        <v>1</v>
      </c>
      <c r="B17" s="9" t="s">
        <v>21</v>
      </c>
      <c r="C17" s="7" t="s">
        <v>163</v>
      </c>
      <c r="D17" s="10" t="s">
        <v>22</v>
      </c>
      <c r="E17" s="11" t="s">
        <v>164</v>
      </c>
      <c r="F17" s="11" t="s">
        <v>68</v>
      </c>
      <c r="G17" s="7" t="s">
        <v>127</v>
      </c>
      <c r="H17" s="12">
        <v>150</v>
      </c>
      <c r="I17" s="13">
        <v>250</v>
      </c>
      <c r="J17" s="12">
        <f t="shared" ref="J17:J74" si="0">IFERROR(H17*I17,0)</f>
        <v>37500</v>
      </c>
      <c r="K17" s="14" t="s">
        <v>148</v>
      </c>
      <c r="L17" s="15" t="s">
        <v>133</v>
      </c>
      <c r="M17" s="14">
        <v>0</v>
      </c>
    </row>
    <row r="18" spans="1:13" ht="111" customHeight="1">
      <c r="A18" s="7">
        <v>2</v>
      </c>
      <c r="B18" s="9" t="s">
        <v>21</v>
      </c>
      <c r="C18" s="7" t="s">
        <v>172</v>
      </c>
      <c r="D18" s="10" t="s">
        <v>23</v>
      </c>
      <c r="E18" s="11" t="s">
        <v>173</v>
      </c>
      <c r="F18" s="11" t="s">
        <v>69</v>
      </c>
      <c r="G18" s="7" t="s">
        <v>127</v>
      </c>
      <c r="H18" s="12">
        <v>100</v>
      </c>
      <c r="I18" s="13">
        <v>200</v>
      </c>
      <c r="J18" s="12">
        <f t="shared" si="0"/>
        <v>20000</v>
      </c>
      <c r="K18" s="14" t="s">
        <v>148</v>
      </c>
      <c r="L18" s="15" t="s">
        <v>133</v>
      </c>
      <c r="M18" s="14">
        <v>0</v>
      </c>
    </row>
    <row r="19" spans="1:13" ht="111" customHeight="1">
      <c r="A19" s="7">
        <v>3</v>
      </c>
      <c r="B19" s="9" t="s">
        <v>21</v>
      </c>
      <c r="C19" s="7" t="s">
        <v>199</v>
      </c>
      <c r="D19" s="10" t="s">
        <v>24</v>
      </c>
      <c r="E19" s="11" t="s">
        <v>198</v>
      </c>
      <c r="F19" s="11" t="s">
        <v>70</v>
      </c>
      <c r="G19" s="7" t="s">
        <v>127</v>
      </c>
      <c r="H19" s="12">
        <v>1000</v>
      </c>
      <c r="I19" s="13">
        <v>450</v>
      </c>
      <c r="J19" s="12">
        <f t="shared" si="0"/>
        <v>450000</v>
      </c>
      <c r="K19" s="14" t="s">
        <v>132</v>
      </c>
      <c r="L19" s="15" t="s">
        <v>133</v>
      </c>
      <c r="M19" s="14">
        <v>0</v>
      </c>
    </row>
    <row r="20" spans="1:13" ht="154.5" customHeight="1">
      <c r="A20" s="7">
        <v>4</v>
      </c>
      <c r="B20" s="9" t="s">
        <v>21</v>
      </c>
      <c r="C20" s="7" t="s">
        <v>25</v>
      </c>
      <c r="D20" s="10" t="s">
        <v>25</v>
      </c>
      <c r="E20" s="11" t="s">
        <v>210</v>
      </c>
      <c r="F20" s="11" t="s">
        <v>71</v>
      </c>
      <c r="G20" s="7" t="s">
        <v>127</v>
      </c>
      <c r="H20" s="12">
        <v>500</v>
      </c>
      <c r="I20" s="13">
        <v>700</v>
      </c>
      <c r="J20" s="12">
        <f t="shared" si="0"/>
        <v>350000</v>
      </c>
      <c r="K20" s="14" t="s">
        <v>132</v>
      </c>
      <c r="L20" s="15" t="s">
        <v>133</v>
      </c>
      <c r="M20" s="14">
        <v>0</v>
      </c>
    </row>
    <row r="21" spans="1:13" ht="111" customHeight="1">
      <c r="A21" s="7">
        <v>5</v>
      </c>
      <c r="B21" s="9" t="s">
        <v>21</v>
      </c>
      <c r="C21" s="10" t="s">
        <v>209</v>
      </c>
      <c r="D21" s="10" t="s">
        <v>26</v>
      </c>
      <c r="E21" s="11" t="s">
        <v>211</v>
      </c>
      <c r="F21" s="11" t="s">
        <v>72</v>
      </c>
      <c r="G21" s="7" t="s">
        <v>127</v>
      </c>
      <c r="H21" s="12">
        <v>50</v>
      </c>
      <c r="I21" s="13">
        <v>1000</v>
      </c>
      <c r="J21" s="12">
        <f t="shared" si="0"/>
        <v>50000</v>
      </c>
      <c r="K21" s="14" t="s">
        <v>132</v>
      </c>
      <c r="L21" s="15" t="s">
        <v>133</v>
      </c>
      <c r="M21" s="14">
        <v>0</v>
      </c>
    </row>
    <row r="22" spans="1:13" ht="111" customHeight="1">
      <c r="A22" s="7">
        <v>6</v>
      </c>
      <c r="B22" s="9" t="s">
        <v>21</v>
      </c>
      <c r="C22" s="7" t="s">
        <v>212</v>
      </c>
      <c r="D22" s="10" t="s">
        <v>27</v>
      </c>
      <c r="E22" s="11" t="s">
        <v>213</v>
      </c>
      <c r="F22" s="11" t="s">
        <v>73</v>
      </c>
      <c r="G22" s="7" t="s">
        <v>127</v>
      </c>
      <c r="H22" s="12">
        <v>120</v>
      </c>
      <c r="I22" s="13">
        <v>160</v>
      </c>
      <c r="J22" s="12">
        <f t="shared" si="0"/>
        <v>19200</v>
      </c>
      <c r="K22" s="14" t="s">
        <v>132</v>
      </c>
      <c r="L22" s="15" t="s">
        <v>133</v>
      </c>
      <c r="M22" s="14">
        <v>0</v>
      </c>
    </row>
    <row r="23" spans="1:13" ht="111" customHeight="1">
      <c r="A23" s="7">
        <v>7</v>
      </c>
      <c r="B23" s="9" t="s">
        <v>21</v>
      </c>
      <c r="C23" s="10" t="s">
        <v>214</v>
      </c>
      <c r="D23" s="10" t="s">
        <v>28</v>
      </c>
      <c r="E23" s="38" t="s">
        <v>215</v>
      </c>
      <c r="F23" s="11" t="s">
        <v>74</v>
      </c>
      <c r="G23" s="7" t="s">
        <v>127</v>
      </c>
      <c r="H23" s="12">
        <v>120</v>
      </c>
      <c r="I23" s="13">
        <v>250</v>
      </c>
      <c r="J23" s="12">
        <f t="shared" si="0"/>
        <v>30000</v>
      </c>
      <c r="K23" s="14" t="s">
        <v>132</v>
      </c>
      <c r="L23" s="15" t="s">
        <v>133</v>
      </c>
      <c r="M23" s="14">
        <v>0</v>
      </c>
    </row>
    <row r="24" spans="1:13" ht="111" customHeight="1">
      <c r="A24" s="7">
        <v>8</v>
      </c>
      <c r="B24" s="9" t="s">
        <v>21</v>
      </c>
      <c r="C24" s="10" t="s">
        <v>216</v>
      </c>
      <c r="D24" s="10" t="s">
        <v>135</v>
      </c>
      <c r="E24" s="11" t="s">
        <v>217</v>
      </c>
      <c r="F24" s="11" t="s">
        <v>75</v>
      </c>
      <c r="G24" s="7" t="s">
        <v>128</v>
      </c>
      <c r="H24" s="12">
        <v>300</v>
      </c>
      <c r="I24" s="13">
        <v>280</v>
      </c>
      <c r="J24" s="12">
        <f t="shared" si="0"/>
        <v>84000</v>
      </c>
      <c r="K24" s="14" t="s">
        <v>132</v>
      </c>
      <c r="L24" s="15" t="s">
        <v>133</v>
      </c>
      <c r="M24" s="14">
        <v>0</v>
      </c>
    </row>
    <row r="25" spans="1:13" ht="144.75" customHeight="1">
      <c r="A25" s="7">
        <v>9</v>
      </c>
      <c r="B25" s="9" t="s">
        <v>21</v>
      </c>
      <c r="C25" s="10" t="s">
        <v>179</v>
      </c>
      <c r="D25" s="10" t="s">
        <v>29</v>
      </c>
      <c r="E25" s="11" t="s">
        <v>197</v>
      </c>
      <c r="F25" s="11" t="s">
        <v>76</v>
      </c>
      <c r="G25" s="7" t="s">
        <v>127</v>
      </c>
      <c r="H25" s="12">
        <v>50</v>
      </c>
      <c r="I25" s="13">
        <v>1500</v>
      </c>
      <c r="J25" s="12">
        <f t="shared" si="0"/>
        <v>75000</v>
      </c>
      <c r="K25" s="14" t="s">
        <v>132</v>
      </c>
      <c r="L25" s="15" t="s">
        <v>133</v>
      </c>
      <c r="M25" s="14">
        <v>0</v>
      </c>
    </row>
    <row r="26" spans="1:13" ht="118.5" customHeight="1">
      <c r="A26" s="7">
        <v>10</v>
      </c>
      <c r="B26" s="9" t="s">
        <v>21</v>
      </c>
      <c r="C26" s="10" t="s">
        <v>200</v>
      </c>
      <c r="D26" s="10" t="s">
        <v>136</v>
      </c>
      <c r="E26" s="11" t="s">
        <v>202</v>
      </c>
      <c r="F26" s="11" t="s">
        <v>77</v>
      </c>
      <c r="G26" s="7" t="s">
        <v>127</v>
      </c>
      <c r="H26" s="12">
        <v>45</v>
      </c>
      <c r="I26" s="13">
        <v>800</v>
      </c>
      <c r="J26" s="12">
        <f t="shared" si="0"/>
        <v>36000</v>
      </c>
      <c r="K26" s="14" t="s">
        <v>132</v>
      </c>
      <c r="L26" s="15" t="s">
        <v>133</v>
      </c>
      <c r="M26" s="14">
        <v>0</v>
      </c>
    </row>
    <row r="27" spans="1:13" ht="142.5" customHeight="1">
      <c r="A27" s="7">
        <v>11</v>
      </c>
      <c r="B27" s="9" t="s">
        <v>21</v>
      </c>
      <c r="C27" s="10" t="s">
        <v>218</v>
      </c>
      <c r="D27" s="10" t="s">
        <v>137</v>
      </c>
      <c r="E27" s="11" t="s">
        <v>219</v>
      </c>
      <c r="F27" s="11" t="s">
        <v>78</v>
      </c>
      <c r="G27" s="10" t="s">
        <v>129</v>
      </c>
      <c r="H27" s="12">
        <v>100</v>
      </c>
      <c r="I27" s="13">
        <v>280</v>
      </c>
      <c r="J27" s="12">
        <f t="shared" si="0"/>
        <v>28000</v>
      </c>
      <c r="K27" s="14" t="s">
        <v>132</v>
      </c>
      <c r="L27" s="15" t="s">
        <v>133</v>
      </c>
      <c r="M27" s="14">
        <v>0</v>
      </c>
    </row>
    <row r="28" spans="1:13" ht="111" customHeight="1">
      <c r="A28" s="7">
        <v>12</v>
      </c>
      <c r="B28" s="9" t="s">
        <v>21</v>
      </c>
      <c r="C28" s="7" t="s">
        <v>165</v>
      </c>
      <c r="D28" s="10" t="s">
        <v>138</v>
      </c>
      <c r="E28" s="11" t="s">
        <v>196</v>
      </c>
      <c r="F28" s="11" t="s">
        <v>79</v>
      </c>
      <c r="G28" s="7" t="s">
        <v>128</v>
      </c>
      <c r="H28" s="12">
        <v>840</v>
      </c>
      <c r="I28" s="13">
        <v>200</v>
      </c>
      <c r="J28" s="12">
        <f t="shared" si="0"/>
        <v>168000</v>
      </c>
      <c r="K28" s="14" t="s">
        <v>132</v>
      </c>
      <c r="L28" s="16" t="s">
        <v>133</v>
      </c>
      <c r="M28" s="9">
        <v>0</v>
      </c>
    </row>
    <row r="29" spans="1:13" ht="111" customHeight="1">
      <c r="A29" s="7">
        <v>13</v>
      </c>
      <c r="B29" s="9" t="s">
        <v>21</v>
      </c>
      <c r="C29" s="7" t="s">
        <v>220</v>
      </c>
      <c r="D29" s="10" t="s">
        <v>30</v>
      </c>
      <c r="E29" s="11" t="s">
        <v>80</v>
      </c>
      <c r="F29" s="11" t="s">
        <v>80</v>
      </c>
      <c r="G29" s="7" t="s">
        <v>127</v>
      </c>
      <c r="H29" s="12">
        <v>6</v>
      </c>
      <c r="I29" s="13">
        <v>1900</v>
      </c>
      <c r="J29" s="12">
        <f t="shared" si="0"/>
        <v>11400</v>
      </c>
      <c r="K29" s="14" t="s">
        <v>132</v>
      </c>
      <c r="L29" s="15" t="s">
        <v>133</v>
      </c>
      <c r="M29" s="14">
        <v>0</v>
      </c>
    </row>
    <row r="30" spans="1:13" ht="111" customHeight="1">
      <c r="A30" s="7">
        <v>14</v>
      </c>
      <c r="B30" s="9" t="s">
        <v>21</v>
      </c>
      <c r="C30" s="10" t="s">
        <v>174</v>
      </c>
      <c r="D30" s="10" t="s">
        <v>31</v>
      </c>
      <c r="E30" s="10" t="s">
        <v>175</v>
      </c>
      <c r="F30" s="11" t="s">
        <v>81</v>
      </c>
      <c r="G30" s="7" t="s">
        <v>127</v>
      </c>
      <c r="H30" s="12">
        <v>1000</v>
      </c>
      <c r="I30" s="13">
        <v>80</v>
      </c>
      <c r="J30" s="12">
        <f t="shared" si="0"/>
        <v>80000</v>
      </c>
      <c r="K30" s="14" t="s">
        <v>132</v>
      </c>
      <c r="L30" s="15" t="s">
        <v>133</v>
      </c>
      <c r="M30" s="14">
        <v>0</v>
      </c>
    </row>
    <row r="31" spans="1:13" ht="111" customHeight="1">
      <c r="A31" s="7">
        <v>15</v>
      </c>
      <c r="B31" s="9" t="s">
        <v>21</v>
      </c>
      <c r="C31" s="7" t="s">
        <v>176</v>
      </c>
      <c r="D31" s="10" t="s">
        <v>32</v>
      </c>
      <c r="E31" s="11" t="s">
        <v>177</v>
      </c>
      <c r="F31" s="11" t="s">
        <v>82</v>
      </c>
      <c r="G31" s="7" t="s">
        <v>127</v>
      </c>
      <c r="H31" s="12">
        <v>5000</v>
      </c>
      <c r="I31" s="13">
        <v>80</v>
      </c>
      <c r="J31" s="12">
        <f t="shared" si="0"/>
        <v>400000</v>
      </c>
      <c r="K31" s="14" t="s">
        <v>132</v>
      </c>
      <c r="L31" s="15" t="s">
        <v>133</v>
      </c>
      <c r="M31" s="14">
        <v>0</v>
      </c>
    </row>
    <row r="32" spans="1:13" ht="111" customHeight="1">
      <c r="A32" s="7">
        <v>16</v>
      </c>
      <c r="B32" s="9" t="s">
        <v>21</v>
      </c>
      <c r="C32" s="7" t="s">
        <v>221</v>
      </c>
      <c r="D32" s="10" t="s">
        <v>33</v>
      </c>
      <c r="E32" s="11" t="s">
        <v>222</v>
      </c>
      <c r="F32" s="11" t="s">
        <v>83</v>
      </c>
      <c r="G32" s="7" t="s">
        <v>127</v>
      </c>
      <c r="H32" s="12">
        <v>100</v>
      </c>
      <c r="I32" s="13">
        <v>450</v>
      </c>
      <c r="J32" s="12">
        <f t="shared" si="0"/>
        <v>45000</v>
      </c>
      <c r="K32" s="14" t="s">
        <v>132</v>
      </c>
      <c r="L32" s="15" t="s">
        <v>133</v>
      </c>
      <c r="M32" s="14">
        <v>0</v>
      </c>
    </row>
    <row r="33" spans="1:13" ht="111" customHeight="1">
      <c r="A33" s="7">
        <v>17</v>
      </c>
      <c r="B33" s="9" t="s">
        <v>21</v>
      </c>
      <c r="C33" s="7" t="s">
        <v>223</v>
      </c>
      <c r="D33" s="10" t="s">
        <v>34</v>
      </c>
      <c r="E33" s="11" t="s">
        <v>224</v>
      </c>
      <c r="F33" s="11" t="s">
        <v>84</v>
      </c>
      <c r="G33" s="7" t="s">
        <v>127</v>
      </c>
      <c r="H33" s="12">
        <v>100</v>
      </c>
      <c r="I33" s="13">
        <v>290</v>
      </c>
      <c r="J33" s="12">
        <f t="shared" si="0"/>
        <v>29000</v>
      </c>
      <c r="K33" s="14" t="s">
        <v>132</v>
      </c>
      <c r="L33" s="15" t="s">
        <v>133</v>
      </c>
      <c r="M33" s="14">
        <v>0</v>
      </c>
    </row>
    <row r="34" spans="1:13" ht="111" customHeight="1">
      <c r="A34" s="7">
        <v>18</v>
      </c>
      <c r="B34" s="9" t="s">
        <v>21</v>
      </c>
      <c r="C34" s="7" t="s">
        <v>225</v>
      </c>
      <c r="D34" s="10" t="s">
        <v>35</v>
      </c>
      <c r="E34" s="11" t="s">
        <v>226</v>
      </c>
      <c r="F34" s="11" t="s">
        <v>85</v>
      </c>
      <c r="G34" s="7" t="s">
        <v>127</v>
      </c>
      <c r="H34" s="12">
        <v>200</v>
      </c>
      <c r="I34" s="13">
        <v>150</v>
      </c>
      <c r="J34" s="12">
        <f t="shared" si="0"/>
        <v>30000</v>
      </c>
      <c r="K34" s="14" t="s">
        <v>132</v>
      </c>
      <c r="L34" s="15" t="s">
        <v>133</v>
      </c>
      <c r="M34" s="14">
        <v>0</v>
      </c>
    </row>
    <row r="35" spans="1:13" ht="111" customHeight="1">
      <c r="A35" s="7">
        <v>19</v>
      </c>
      <c r="B35" s="9" t="s">
        <v>21</v>
      </c>
      <c r="C35" s="7" t="s">
        <v>227</v>
      </c>
      <c r="D35" s="10" t="s">
        <v>36</v>
      </c>
      <c r="E35" s="38" t="s">
        <v>228</v>
      </c>
      <c r="F35" s="11" t="s">
        <v>86</v>
      </c>
      <c r="G35" s="7" t="s">
        <v>127</v>
      </c>
      <c r="H35" s="12">
        <v>40</v>
      </c>
      <c r="I35" s="13">
        <v>120</v>
      </c>
      <c r="J35" s="12">
        <f t="shared" si="0"/>
        <v>4800</v>
      </c>
      <c r="K35" s="14" t="s">
        <v>132</v>
      </c>
      <c r="L35" s="15" t="s">
        <v>133</v>
      </c>
      <c r="M35" s="14">
        <v>0</v>
      </c>
    </row>
    <row r="36" spans="1:13" ht="111" customHeight="1">
      <c r="A36" s="7">
        <v>20</v>
      </c>
      <c r="B36" s="9" t="s">
        <v>21</v>
      </c>
      <c r="C36" s="7" t="s">
        <v>229</v>
      </c>
      <c r="D36" s="10" t="s">
        <v>37</v>
      </c>
      <c r="E36" s="38" t="s">
        <v>230</v>
      </c>
      <c r="F36" s="11" t="s">
        <v>87</v>
      </c>
      <c r="G36" s="7" t="s">
        <v>127</v>
      </c>
      <c r="H36" s="12">
        <v>75</v>
      </c>
      <c r="I36" s="13">
        <v>150</v>
      </c>
      <c r="J36" s="12">
        <f t="shared" si="0"/>
        <v>11250</v>
      </c>
      <c r="K36" s="14" t="s">
        <v>132</v>
      </c>
      <c r="L36" s="15" t="s">
        <v>133</v>
      </c>
      <c r="M36" s="14">
        <v>0</v>
      </c>
    </row>
    <row r="37" spans="1:13" ht="111" customHeight="1">
      <c r="A37" s="7">
        <v>21</v>
      </c>
      <c r="B37" s="9" t="s">
        <v>21</v>
      </c>
      <c r="C37" s="7" t="s">
        <v>231</v>
      </c>
      <c r="D37" s="10" t="s">
        <v>38</v>
      </c>
      <c r="E37" s="38" t="s">
        <v>215</v>
      </c>
      <c r="F37" s="11" t="s">
        <v>74</v>
      </c>
      <c r="G37" s="7" t="s">
        <v>127</v>
      </c>
      <c r="H37" s="12">
        <v>75</v>
      </c>
      <c r="I37" s="13">
        <v>150</v>
      </c>
      <c r="J37" s="12">
        <f t="shared" si="0"/>
        <v>11250</v>
      </c>
      <c r="K37" s="14" t="s">
        <v>132</v>
      </c>
      <c r="L37" s="15" t="s">
        <v>133</v>
      </c>
      <c r="M37" s="14">
        <v>0</v>
      </c>
    </row>
    <row r="38" spans="1:13" ht="111" customHeight="1">
      <c r="A38" s="7">
        <v>22</v>
      </c>
      <c r="B38" s="9" t="s">
        <v>21</v>
      </c>
      <c r="C38" s="7" t="s">
        <v>227</v>
      </c>
      <c r="D38" s="10" t="s">
        <v>39</v>
      </c>
      <c r="E38" s="11" t="s">
        <v>232</v>
      </c>
      <c r="F38" s="11" t="s">
        <v>88</v>
      </c>
      <c r="G38" s="7" t="s">
        <v>127</v>
      </c>
      <c r="H38" s="12">
        <v>120</v>
      </c>
      <c r="I38" s="13">
        <v>150</v>
      </c>
      <c r="J38" s="12">
        <f t="shared" si="0"/>
        <v>18000</v>
      </c>
      <c r="K38" s="14" t="s">
        <v>132</v>
      </c>
      <c r="L38" s="15" t="s">
        <v>133</v>
      </c>
      <c r="M38" s="14">
        <v>0</v>
      </c>
    </row>
    <row r="39" spans="1:13" ht="128.25" customHeight="1">
      <c r="A39" s="7">
        <v>23</v>
      </c>
      <c r="B39" s="9" t="s">
        <v>21</v>
      </c>
      <c r="C39" s="10" t="s">
        <v>166</v>
      </c>
      <c r="D39" s="10" t="s">
        <v>155</v>
      </c>
      <c r="E39" s="11" t="s">
        <v>168</v>
      </c>
      <c r="F39" s="11" t="s">
        <v>89</v>
      </c>
      <c r="G39" s="7" t="s">
        <v>128</v>
      </c>
      <c r="H39" s="12">
        <v>840</v>
      </c>
      <c r="I39" s="13">
        <v>200</v>
      </c>
      <c r="J39" s="12">
        <f t="shared" si="0"/>
        <v>168000</v>
      </c>
      <c r="K39" s="14" t="s">
        <v>132</v>
      </c>
      <c r="L39" s="15" t="s">
        <v>133</v>
      </c>
      <c r="M39" s="14">
        <v>0</v>
      </c>
    </row>
    <row r="40" spans="1:13" ht="111" customHeight="1">
      <c r="A40" s="7">
        <v>24</v>
      </c>
      <c r="B40" s="9" t="s">
        <v>21</v>
      </c>
      <c r="C40" s="7" t="s">
        <v>40</v>
      </c>
      <c r="D40" s="10" t="s">
        <v>40</v>
      </c>
      <c r="E40" s="11" t="s">
        <v>234</v>
      </c>
      <c r="F40" s="11" t="s">
        <v>90</v>
      </c>
      <c r="G40" s="7" t="s">
        <v>127</v>
      </c>
      <c r="H40" s="12">
        <v>150</v>
      </c>
      <c r="I40" s="13">
        <v>350</v>
      </c>
      <c r="J40" s="12">
        <f t="shared" si="0"/>
        <v>52500</v>
      </c>
      <c r="K40" s="14" t="s">
        <v>132</v>
      </c>
      <c r="L40" s="15" t="s">
        <v>133</v>
      </c>
      <c r="M40" s="14">
        <v>0</v>
      </c>
    </row>
    <row r="41" spans="1:13" ht="111" customHeight="1">
      <c r="A41" s="7">
        <v>25</v>
      </c>
      <c r="B41" s="9" t="s">
        <v>21</v>
      </c>
      <c r="C41" s="7" t="s">
        <v>233</v>
      </c>
      <c r="D41" s="10" t="s">
        <v>41</v>
      </c>
      <c r="E41" s="38" t="s">
        <v>235</v>
      </c>
      <c r="F41" s="11" t="s">
        <v>91</v>
      </c>
      <c r="G41" s="7" t="s">
        <v>127</v>
      </c>
      <c r="H41" s="12">
        <v>50</v>
      </c>
      <c r="I41" s="13">
        <v>800</v>
      </c>
      <c r="J41" s="12">
        <f t="shared" si="0"/>
        <v>40000</v>
      </c>
      <c r="K41" s="14" t="s">
        <v>132</v>
      </c>
      <c r="L41" s="15" t="s">
        <v>133</v>
      </c>
      <c r="M41" s="14">
        <v>0</v>
      </c>
    </row>
    <row r="42" spans="1:13" ht="111" customHeight="1">
      <c r="A42" s="7">
        <v>26</v>
      </c>
      <c r="B42" s="9" t="s">
        <v>21</v>
      </c>
      <c r="C42" s="10" t="s">
        <v>236</v>
      </c>
      <c r="D42" s="10" t="s">
        <v>139</v>
      </c>
      <c r="E42" s="11" t="s">
        <v>217</v>
      </c>
      <c r="F42" s="11" t="s">
        <v>75</v>
      </c>
      <c r="G42" s="7" t="s">
        <v>128</v>
      </c>
      <c r="H42" s="12">
        <v>150</v>
      </c>
      <c r="I42" s="13">
        <v>280</v>
      </c>
      <c r="J42" s="12">
        <f t="shared" si="0"/>
        <v>42000</v>
      </c>
      <c r="K42" s="14" t="s">
        <v>132</v>
      </c>
      <c r="L42" s="15" t="s">
        <v>133</v>
      </c>
      <c r="M42" s="14">
        <v>0</v>
      </c>
    </row>
    <row r="43" spans="1:13" ht="118.15" customHeight="1">
      <c r="A43" s="7">
        <v>27</v>
      </c>
      <c r="B43" s="9" t="s">
        <v>21</v>
      </c>
      <c r="C43" s="10" t="s">
        <v>201</v>
      </c>
      <c r="D43" s="10" t="s">
        <v>140</v>
      </c>
      <c r="E43" s="11" t="s">
        <v>203</v>
      </c>
      <c r="F43" s="11" t="s">
        <v>92</v>
      </c>
      <c r="G43" s="7" t="s">
        <v>127</v>
      </c>
      <c r="H43" s="12">
        <v>70</v>
      </c>
      <c r="I43" s="13">
        <v>1300</v>
      </c>
      <c r="J43" s="12">
        <f t="shared" si="0"/>
        <v>91000</v>
      </c>
      <c r="K43" s="14" t="s">
        <v>132</v>
      </c>
      <c r="L43" s="15" t="s">
        <v>133</v>
      </c>
      <c r="M43" s="14">
        <v>0</v>
      </c>
    </row>
    <row r="44" spans="1:13" ht="116.25" customHeight="1">
      <c r="A44" s="7">
        <v>28</v>
      </c>
      <c r="B44" s="9" t="s">
        <v>21</v>
      </c>
      <c r="C44" s="7" t="s">
        <v>267</v>
      </c>
      <c r="D44" s="10" t="s">
        <v>42</v>
      </c>
      <c r="E44" s="11" t="s">
        <v>268</v>
      </c>
      <c r="F44" s="11" t="s">
        <v>93</v>
      </c>
      <c r="G44" s="7" t="s">
        <v>127</v>
      </c>
      <c r="H44" s="12">
        <v>200</v>
      </c>
      <c r="I44" s="13">
        <v>600</v>
      </c>
      <c r="J44" s="12">
        <f t="shared" si="0"/>
        <v>120000</v>
      </c>
      <c r="K44" s="14" t="s">
        <v>132</v>
      </c>
      <c r="L44" s="15" t="s">
        <v>133</v>
      </c>
      <c r="M44" s="14">
        <v>0</v>
      </c>
    </row>
    <row r="45" spans="1:13" ht="111" customHeight="1">
      <c r="A45" s="7">
        <v>29</v>
      </c>
      <c r="B45" s="9" t="s">
        <v>21</v>
      </c>
      <c r="C45" s="7" t="s">
        <v>43</v>
      </c>
      <c r="D45" s="10" t="s">
        <v>43</v>
      </c>
      <c r="E45" s="11" t="s">
        <v>239</v>
      </c>
      <c r="F45" s="11" t="s">
        <v>94</v>
      </c>
      <c r="G45" s="7" t="s">
        <v>131</v>
      </c>
      <c r="H45" s="12">
        <v>7</v>
      </c>
      <c r="I45" s="13">
        <v>3200</v>
      </c>
      <c r="J45" s="12">
        <f t="shared" si="0"/>
        <v>22400</v>
      </c>
      <c r="K45" s="14" t="s">
        <v>132</v>
      </c>
      <c r="L45" s="15" t="s">
        <v>133</v>
      </c>
      <c r="M45" s="14">
        <v>0</v>
      </c>
    </row>
    <row r="46" spans="1:13" ht="111" customHeight="1">
      <c r="A46" s="7">
        <v>30</v>
      </c>
      <c r="B46" s="9" t="s">
        <v>21</v>
      </c>
      <c r="C46" s="7" t="s">
        <v>178</v>
      </c>
      <c r="D46" s="10" t="s">
        <v>44</v>
      </c>
      <c r="E46" s="11" t="s">
        <v>190</v>
      </c>
      <c r="F46" s="11" t="s">
        <v>95</v>
      </c>
      <c r="G46" s="7" t="s">
        <v>127</v>
      </c>
      <c r="H46" s="12">
        <v>1200</v>
      </c>
      <c r="I46" s="13">
        <v>100</v>
      </c>
      <c r="J46" s="12">
        <f t="shared" si="0"/>
        <v>120000</v>
      </c>
      <c r="K46" s="14" t="s">
        <v>132</v>
      </c>
      <c r="L46" s="15" t="s">
        <v>133</v>
      </c>
      <c r="M46" s="14">
        <v>0</v>
      </c>
    </row>
    <row r="47" spans="1:13" ht="111" customHeight="1">
      <c r="A47" s="7">
        <v>31</v>
      </c>
      <c r="B47" s="9" t="s">
        <v>21</v>
      </c>
      <c r="C47" s="10" t="s">
        <v>180</v>
      </c>
      <c r="D47" s="10" t="s">
        <v>141</v>
      </c>
      <c r="E47" s="11" t="s">
        <v>181</v>
      </c>
      <c r="F47" s="11" t="s">
        <v>96</v>
      </c>
      <c r="G47" s="7" t="s">
        <v>127</v>
      </c>
      <c r="H47" s="12">
        <v>30</v>
      </c>
      <c r="I47" s="13">
        <v>1000</v>
      </c>
      <c r="J47" s="12">
        <f t="shared" si="0"/>
        <v>30000</v>
      </c>
      <c r="K47" s="14" t="s">
        <v>132</v>
      </c>
      <c r="L47" s="15" t="s">
        <v>133</v>
      </c>
      <c r="M47" s="14">
        <v>0</v>
      </c>
    </row>
    <row r="48" spans="1:13" ht="111" customHeight="1">
      <c r="A48" s="7">
        <v>32</v>
      </c>
      <c r="B48" s="9" t="s">
        <v>21</v>
      </c>
      <c r="C48" s="7" t="s">
        <v>45</v>
      </c>
      <c r="D48" s="10" t="s">
        <v>45</v>
      </c>
      <c r="E48" s="11" t="s">
        <v>204</v>
      </c>
      <c r="F48" s="11" t="s">
        <v>97</v>
      </c>
      <c r="G48" s="7" t="s">
        <v>127</v>
      </c>
      <c r="H48" s="12">
        <v>35</v>
      </c>
      <c r="I48" s="13">
        <v>700</v>
      </c>
      <c r="J48" s="12">
        <f t="shared" si="0"/>
        <v>24500</v>
      </c>
      <c r="K48" s="14" t="s">
        <v>132</v>
      </c>
      <c r="L48" s="15" t="s">
        <v>133</v>
      </c>
      <c r="M48" s="14">
        <v>0</v>
      </c>
    </row>
    <row r="49" spans="1:13" ht="111" customHeight="1">
      <c r="A49" s="7">
        <v>33</v>
      </c>
      <c r="B49" s="9" t="s">
        <v>21</v>
      </c>
      <c r="C49" s="7" t="s">
        <v>237</v>
      </c>
      <c r="D49" s="10" t="s">
        <v>46</v>
      </c>
      <c r="E49" s="11" t="s">
        <v>240</v>
      </c>
      <c r="F49" s="11" t="s">
        <v>98</v>
      </c>
      <c r="G49" s="7" t="s">
        <v>127</v>
      </c>
      <c r="H49" s="12">
        <v>250</v>
      </c>
      <c r="I49" s="13">
        <v>160</v>
      </c>
      <c r="J49" s="12">
        <f t="shared" si="0"/>
        <v>40000</v>
      </c>
      <c r="K49" s="14" t="s">
        <v>132</v>
      </c>
      <c r="L49" s="15" t="s">
        <v>133</v>
      </c>
      <c r="M49" s="14">
        <v>0</v>
      </c>
    </row>
    <row r="50" spans="1:13" ht="111" customHeight="1">
      <c r="A50" s="7">
        <v>34</v>
      </c>
      <c r="B50" s="9" t="s">
        <v>21</v>
      </c>
      <c r="C50" s="7" t="s">
        <v>238</v>
      </c>
      <c r="D50" s="10" t="s">
        <v>47</v>
      </c>
      <c r="E50" s="11" t="s">
        <v>241</v>
      </c>
      <c r="F50" s="11" t="s">
        <v>99</v>
      </c>
      <c r="G50" s="7" t="s">
        <v>130</v>
      </c>
      <c r="H50" s="12">
        <v>250</v>
      </c>
      <c r="I50" s="13">
        <v>350</v>
      </c>
      <c r="J50" s="12">
        <f t="shared" si="0"/>
        <v>87500</v>
      </c>
      <c r="K50" s="14" t="s">
        <v>132</v>
      </c>
      <c r="L50" s="15" t="s">
        <v>133</v>
      </c>
      <c r="M50" s="14">
        <v>0</v>
      </c>
    </row>
    <row r="51" spans="1:13" ht="111" customHeight="1">
      <c r="A51" s="7">
        <v>35</v>
      </c>
      <c r="B51" s="9" t="s">
        <v>21</v>
      </c>
      <c r="C51" s="7" t="s">
        <v>167</v>
      </c>
      <c r="D51" s="10" t="s">
        <v>48</v>
      </c>
      <c r="E51" s="11" t="s">
        <v>100</v>
      </c>
      <c r="F51" s="11" t="s">
        <v>100</v>
      </c>
      <c r="G51" s="7" t="s">
        <v>127</v>
      </c>
      <c r="H51" s="12">
        <v>700</v>
      </c>
      <c r="I51" s="13">
        <v>1500</v>
      </c>
      <c r="J51" s="12">
        <f t="shared" si="0"/>
        <v>1050000</v>
      </c>
      <c r="K51" s="14" t="s">
        <v>132</v>
      </c>
      <c r="L51" s="15" t="s">
        <v>133</v>
      </c>
      <c r="M51" s="14">
        <v>0</v>
      </c>
    </row>
    <row r="52" spans="1:13" ht="111" customHeight="1">
      <c r="A52" s="7">
        <v>36</v>
      </c>
      <c r="B52" s="9" t="s">
        <v>21</v>
      </c>
      <c r="C52" s="7" t="s">
        <v>182</v>
      </c>
      <c r="D52" s="10" t="s">
        <v>51</v>
      </c>
      <c r="E52" s="10" t="s">
        <v>187</v>
      </c>
      <c r="F52" s="11" t="s">
        <v>104</v>
      </c>
      <c r="G52" s="7" t="s">
        <v>127</v>
      </c>
      <c r="H52" s="12">
        <v>200</v>
      </c>
      <c r="I52" s="13">
        <v>250</v>
      </c>
      <c r="J52" s="12">
        <f t="shared" si="0"/>
        <v>50000</v>
      </c>
      <c r="K52" s="14" t="s">
        <v>148</v>
      </c>
      <c r="L52" s="15" t="s">
        <v>133</v>
      </c>
      <c r="M52" s="14">
        <v>0</v>
      </c>
    </row>
    <row r="53" spans="1:13" ht="126" customHeight="1">
      <c r="A53" s="7">
        <v>37</v>
      </c>
      <c r="B53" s="9" t="s">
        <v>21</v>
      </c>
      <c r="C53" s="10" t="s">
        <v>242</v>
      </c>
      <c r="D53" s="10" t="s">
        <v>142</v>
      </c>
      <c r="E53" s="11" t="s">
        <v>243</v>
      </c>
      <c r="F53" s="11" t="s">
        <v>101</v>
      </c>
      <c r="G53" s="7" t="s">
        <v>128</v>
      </c>
      <c r="H53" s="12">
        <v>150</v>
      </c>
      <c r="I53" s="13">
        <v>310</v>
      </c>
      <c r="J53" s="12">
        <f t="shared" si="0"/>
        <v>46500</v>
      </c>
      <c r="K53" s="14" t="s">
        <v>132</v>
      </c>
      <c r="L53" s="15" t="s">
        <v>133</v>
      </c>
      <c r="M53" s="14">
        <v>0</v>
      </c>
    </row>
    <row r="54" spans="1:13" ht="111" customHeight="1">
      <c r="A54" s="7">
        <v>38</v>
      </c>
      <c r="B54" s="9" t="s">
        <v>21</v>
      </c>
      <c r="C54" s="7" t="s">
        <v>183</v>
      </c>
      <c r="D54" s="10" t="s">
        <v>49</v>
      </c>
      <c r="E54" s="11" t="s">
        <v>189</v>
      </c>
      <c r="F54" s="11" t="s">
        <v>102</v>
      </c>
      <c r="G54" s="7" t="s">
        <v>127</v>
      </c>
      <c r="H54" s="12">
        <v>1200</v>
      </c>
      <c r="I54" s="13">
        <v>100</v>
      </c>
      <c r="J54" s="12">
        <f t="shared" si="0"/>
        <v>120000</v>
      </c>
      <c r="K54" s="14" t="s">
        <v>132</v>
      </c>
      <c r="L54" s="15" t="s">
        <v>133</v>
      </c>
      <c r="M54" s="14">
        <v>0</v>
      </c>
    </row>
    <row r="55" spans="1:13" ht="111" customHeight="1">
      <c r="A55" s="7">
        <v>39</v>
      </c>
      <c r="B55" s="9" t="s">
        <v>21</v>
      </c>
      <c r="C55" s="7" t="s">
        <v>244</v>
      </c>
      <c r="D55" s="10" t="s">
        <v>50</v>
      </c>
      <c r="E55" s="11" t="s">
        <v>246</v>
      </c>
      <c r="F55" s="11" t="s">
        <v>103</v>
      </c>
      <c r="G55" s="7" t="s">
        <v>127</v>
      </c>
      <c r="H55" s="12">
        <v>200</v>
      </c>
      <c r="I55" s="13">
        <v>130</v>
      </c>
      <c r="J55" s="12">
        <f t="shared" si="0"/>
        <v>26000</v>
      </c>
      <c r="K55" s="14" t="s">
        <v>132</v>
      </c>
      <c r="L55" s="15" t="s">
        <v>133</v>
      </c>
      <c r="M55" s="14">
        <v>0</v>
      </c>
    </row>
    <row r="56" spans="1:13" ht="111" customHeight="1">
      <c r="A56" s="7">
        <v>40</v>
      </c>
      <c r="B56" s="9" t="s">
        <v>21</v>
      </c>
      <c r="C56" s="7" t="s">
        <v>182</v>
      </c>
      <c r="D56" s="10" t="s">
        <v>51</v>
      </c>
      <c r="E56" s="11" t="s">
        <v>188</v>
      </c>
      <c r="F56" s="11" t="s">
        <v>104</v>
      </c>
      <c r="G56" s="7" t="s">
        <v>127</v>
      </c>
      <c r="H56" s="12">
        <v>150</v>
      </c>
      <c r="I56" s="13">
        <v>600</v>
      </c>
      <c r="J56" s="12">
        <f t="shared" si="0"/>
        <v>90000</v>
      </c>
      <c r="K56" s="14" t="s">
        <v>149</v>
      </c>
      <c r="L56" s="15" t="s">
        <v>133</v>
      </c>
      <c r="M56" s="14">
        <v>0</v>
      </c>
    </row>
    <row r="57" spans="1:13" ht="111" customHeight="1">
      <c r="A57" s="7">
        <v>41</v>
      </c>
      <c r="B57" s="9" t="s">
        <v>21</v>
      </c>
      <c r="C57" s="10" t="s">
        <v>245</v>
      </c>
      <c r="D57" s="10" t="s">
        <v>143</v>
      </c>
      <c r="E57" s="11" t="s">
        <v>247</v>
      </c>
      <c r="F57" s="11" t="s">
        <v>105</v>
      </c>
      <c r="G57" s="7" t="s">
        <v>128</v>
      </c>
      <c r="H57" s="12">
        <v>200</v>
      </c>
      <c r="I57" s="13">
        <v>500</v>
      </c>
      <c r="J57" s="12">
        <f t="shared" si="0"/>
        <v>100000</v>
      </c>
      <c r="K57" s="14" t="s">
        <v>132</v>
      </c>
      <c r="L57" s="15" t="s">
        <v>133</v>
      </c>
      <c r="M57" s="14">
        <v>0</v>
      </c>
    </row>
    <row r="58" spans="1:13" ht="111" customHeight="1">
      <c r="A58" s="7">
        <v>42</v>
      </c>
      <c r="B58" s="9" t="s">
        <v>21</v>
      </c>
      <c r="C58" s="7" t="s">
        <v>52</v>
      </c>
      <c r="D58" s="10" t="s">
        <v>52</v>
      </c>
      <c r="E58" s="11" t="s">
        <v>248</v>
      </c>
      <c r="F58" s="11" t="s">
        <v>106</v>
      </c>
      <c r="G58" s="7" t="s">
        <v>127</v>
      </c>
      <c r="H58" s="12">
        <v>90</v>
      </c>
      <c r="I58" s="13">
        <v>600</v>
      </c>
      <c r="J58" s="12">
        <f t="shared" si="0"/>
        <v>54000</v>
      </c>
      <c r="K58" s="14" t="s">
        <v>132</v>
      </c>
      <c r="L58" s="15" t="s">
        <v>133</v>
      </c>
      <c r="M58" s="14">
        <v>0</v>
      </c>
    </row>
    <row r="59" spans="1:13" ht="111" customHeight="1">
      <c r="A59" s="7">
        <v>43</v>
      </c>
      <c r="B59" s="9" t="s">
        <v>21</v>
      </c>
      <c r="C59" s="7" t="s">
        <v>184</v>
      </c>
      <c r="D59" s="10" t="s">
        <v>53</v>
      </c>
      <c r="E59" s="11" t="s">
        <v>191</v>
      </c>
      <c r="F59" s="11" t="s">
        <v>107</v>
      </c>
      <c r="G59" s="7" t="s">
        <v>127</v>
      </c>
      <c r="H59" s="12">
        <v>300</v>
      </c>
      <c r="I59" s="13">
        <v>600</v>
      </c>
      <c r="J59" s="12">
        <f t="shared" si="0"/>
        <v>180000</v>
      </c>
      <c r="K59" s="14" t="s">
        <v>132</v>
      </c>
      <c r="L59" s="15" t="s">
        <v>133</v>
      </c>
      <c r="M59" s="14">
        <v>0</v>
      </c>
    </row>
    <row r="60" spans="1:13" ht="111" customHeight="1">
      <c r="A60" s="7">
        <v>44</v>
      </c>
      <c r="B60" s="9" t="s">
        <v>21</v>
      </c>
      <c r="C60" s="7" t="s">
        <v>249</v>
      </c>
      <c r="D60" s="10" t="s">
        <v>54</v>
      </c>
      <c r="E60" s="11" t="s">
        <v>250</v>
      </c>
      <c r="F60" s="11" t="s">
        <v>108</v>
      </c>
      <c r="G60" s="7" t="s">
        <v>127</v>
      </c>
      <c r="H60" s="12">
        <v>250</v>
      </c>
      <c r="I60" s="13">
        <v>250</v>
      </c>
      <c r="J60" s="12">
        <f t="shared" si="0"/>
        <v>62500</v>
      </c>
      <c r="K60" s="14" t="s">
        <v>132</v>
      </c>
      <c r="L60" s="15" t="s">
        <v>133</v>
      </c>
      <c r="M60" s="14">
        <v>0</v>
      </c>
    </row>
    <row r="61" spans="1:13" ht="111" customHeight="1">
      <c r="A61" s="7">
        <v>45</v>
      </c>
      <c r="B61" s="9" t="s">
        <v>21</v>
      </c>
      <c r="C61" s="10" t="s">
        <v>186</v>
      </c>
      <c r="D61" s="10" t="s">
        <v>55</v>
      </c>
      <c r="E61" s="38" t="s">
        <v>109</v>
      </c>
      <c r="F61" s="11" t="s">
        <v>109</v>
      </c>
      <c r="G61" s="7" t="s">
        <v>127</v>
      </c>
      <c r="H61" s="12">
        <v>1000</v>
      </c>
      <c r="I61" s="13">
        <v>80</v>
      </c>
      <c r="J61" s="12">
        <f t="shared" si="0"/>
        <v>80000</v>
      </c>
      <c r="K61" s="14" t="s">
        <v>132</v>
      </c>
      <c r="L61" s="15" t="s">
        <v>133</v>
      </c>
      <c r="M61" s="14">
        <v>0</v>
      </c>
    </row>
    <row r="62" spans="1:13" ht="111" customHeight="1">
      <c r="A62" s="7">
        <v>46</v>
      </c>
      <c r="B62" s="9" t="s">
        <v>21</v>
      </c>
      <c r="C62" s="10" t="s">
        <v>251</v>
      </c>
      <c r="D62" s="10" t="s">
        <v>56</v>
      </c>
      <c r="E62" s="38" t="s">
        <v>252</v>
      </c>
      <c r="F62" s="11" t="s">
        <v>110</v>
      </c>
      <c r="G62" s="7" t="s">
        <v>127</v>
      </c>
      <c r="H62" s="12">
        <v>25</v>
      </c>
      <c r="I62" s="13">
        <v>100</v>
      </c>
      <c r="J62" s="12">
        <f t="shared" si="0"/>
        <v>2500</v>
      </c>
      <c r="K62" s="14" t="s">
        <v>132</v>
      </c>
      <c r="L62" s="15" t="s">
        <v>133</v>
      </c>
      <c r="M62" s="14">
        <v>0</v>
      </c>
    </row>
    <row r="63" spans="1:13" ht="111" customHeight="1">
      <c r="A63" s="7">
        <v>47</v>
      </c>
      <c r="B63" s="9" t="s">
        <v>21</v>
      </c>
      <c r="C63" s="7" t="s">
        <v>253</v>
      </c>
      <c r="D63" s="10" t="s">
        <v>57</v>
      </c>
      <c r="E63" s="38" t="s">
        <v>254</v>
      </c>
      <c r="F63" s="11" t="s">
        <v>111</v>
      </c>
      <c r="G63" s="7" t="s">
        <v>127</v>
      </c>
      <c r="H63" s="12">
        <v>350</v>
      </c>
      <c r="I63" s="13">
        <v>60</v>
      </c>
      <c r="J63" s="12">
        <f t="shared" si="0"/>
        <v>21000</v>
      </c>
      <c r="K63" s="14" t="s">
        <v>132</v>
      </c>
      <c r="L63" s="15" t="s">
        <v>133</v>
      </c>
      <c r="M63" s="14">
        <v>0</v>
      </c>
    </row>
    <row r="64" spans="1:13" ht="181.15" customHeight="1">
      <c r="A64" s="7">
        <v>48</v>
      </c>
      <c r="B64" s="9" t="s">
        <v>21</v>
      </c>
      <c r="C64" s="7" t="s">
        <v>255</v>
      </c>
      <c r="D64" s="10" t="s">
        <v>144</v>
      </c>
      <c r="E64" s="38" t="s">
        <v>256</v>
      </c>
      <c r="F64" s="11" t="s">
        <v>112</v>
      </c>
      <c r="G64" s="7" t="s">
        <v>127</v>
      </c>
      <c r="H64" s="12">
        <v>40</v>
      </c>
      <c r="I64" s="13">
        <v>170</v>
      </c>
      <c r="J64" s="12">
        <f t="shared" si="0"/>
        <v>6800</v>
      </c>
      <c r="K64" s="14" t="s">
        <v>132</v>
      </c>
      <c r="L64" s="15" t="s">
        <v>133</v>
      </c>
      <c r="M64" s="14">
        <v>0</v>
      </c>
    </row>
    <row r="65" spans="1:14" ht="123" customHeight="1">
      <c r="A65" s="7">
        <v>49</v>
      </c>
      <c r="B65" s="9" t="s">
        <v>21</v>
      </c>
      <c r="C65" s="10" t="s">
        <v>205</v>
      </c>
      <c r="D65" s="10" t="s">
        <v>58</v>
      </c>
      <c r="E65" s="38" t="s">
        <v>206</v>
      </c>
      <c r="F65" s="11" t="s">
        <v>113</v>
      </c>
      <c r="G65" s="7" t="s">
        <v>127</v>
      </c>
      <c r="H65" s="12">
        <v>200</v>
      </c>
      <c r="I65" s="13">
        <v>450</v>
      </c>
      <c r="J65" s="12">
        <f t="shared" si="0"/>
        <v>90000</v>
      </c>
      <c r="K65" s="14" t="s">
        <v>132</v>
      </c>
      <c r="L65" s="15" t="s">
        <v>133</v>
      </c>
      <c r="M65" s="14">
        <v>0</v>
      </c>
    </row>
    <row r="66" spans="1:14" ht="111" customHeight="1">
      <c r="A66" s="7">
        <v>50</v>
      </c>
      <c r="B66" s="9" t="s">
        <v>21</v>
      </c>
      <c r="C66" s="7" t="s">
        <v>169</v>
      </c>
      <c r="D66" s="10" t="s">
        <v>59</v>
      </c>
      <c r="E66" s="11" t="s">
        <v>195</v>
      </c>
      <c r="F66" s="11" t="s">
        <v>114</v>
      </c>
      <c r="G66" s="7" t="s">
        <v>127</v>
      </c>
      <c r="H66" s="12">
        <v>250</v>
      </c>
      <c r="I66" s="13">
        <v>1400</v>
      </c>
      <c r="J66" s="12">
        <f t="shared" si="0"/>
        <v>350000</v>
      </c>
      <c r="K66" s="14" t="s">
        <v>132</v>
      </c>
      <c r="L66" s="15" t="s">
        <v>133</v>
      </c>
      <c r="M66" s="14">
        <v>0</v>
      </c>
    </row>
    <row r="67" spans="1:14" ht="111" customHeight="1">
      <c r="A67" s="7">
        <v>51</v>
      </c>
      <c r="B67" s="9" t="s">
        <v>21</v>
      </c>
      <c r="C67" s="10" t="s">
        <v>170</v>
      </c>
      <c r="D67" s="10" t="s">
        <v>60</v>
      </c>
      <c r="E67" s="11" t="s">
        <v>171</v>
      </c>
      <c r="F67" s="11" t="s">
        <v>115</v>
      </c>
      <c r="G67" s="7" t="s">
        <v>127</v>
      </c>
      <c r="H67" s="12">
        <f>800-140</f>
        <v>660</v>
      </c>
      <c r="I67" s="13">
        <v>750</v>
      </c>
      <c r="J67" s="12">
        <f t="shared" si="0"/>
        <v>495000</v>
      </c>
      <c r="K67" s="14" t="s">
        <v>132</v>
      </c>
      <c r="L67" s="15" t="s">
        <v>133</v>
      </c>
      <c r="M67" s="14">
        <v>0</v>
      </c>
    </row>
    <row r="68" spans="1:14" ht="111" customHeight="1">
      <c r="A68" s="7">
        <v>52</v>
      </c>
      <c r="B68" s="9" t="s">
        <v>21</v>
      </c>
      <c r="C68" s="7" t="s">
        <v>257</v>
      </c>
      <c r="D68" s="10" t="s">
        <v>61</v>
      </c>
      <c r="E68" s="11" t="s">
        <v>266</v>
      </c>
      <c r="F68" s="11" t="s">
        <v>116</v>
      </c>
      <c r="G68" s="7" t="s">
        <v>127</v>
      </c>
      <c r="H68" s="12">
        <v>150</v>
      </c>
      <c r="I68" s="13">
        <v>500</v>
      </c>
      <c r="J68" s="12">
        <f t="shared" si="0"/>
        <v>75000</v>
      </c>
      <c r="K68" s="14" t="s">
        <v>132</v>
      </c>
      <c r="L68" s="15" t="s">
        <v>133</v>
      </c>
      <c r="M68" s="14">
        <v>0</v>
      </c>
    </row>
    <row r="69" spans="1:14" ht="111" customHeight="1">
      <c r="A69" s="7">
        <v>53</v>
      </c>
      <c r="B69" s="9" t="s">
        <v>21</v>
      </c>
      <c r="C69" s="10" t="s">
        <v>261</v>
      </c>
      <c r="D69" s="10" t="s">
        <v>62</v>
      </c>
      <c r="E69" s="11" t="s">
        <v>265</v>
      </c>
      <c r="F69" s="11" t="s">
        <v>117</v>
      </c>
      <c r="G69" s="7" t="s">
        <v>128</v>
      </c>
      <c r="H69" s="12">
        <v>300</v>
      </c>
      <c r="I69" s="13">
        <v>550</v>
      </c>
      <c r="J69" s="12">
        <f t="shared" si="0"/>
        <v>165000</v>
      </c>
      <c r="K69" s="14" t="s">
        <v>132</v>
      </c>
      <c r="L69" s="15" t="s">
        <v>133</v>
      </c>
      <c r="M69" s="14">
        <v>0</v>
      </c>
    </row>
    <row r="70" spans="1:14" ht="111" customHeight="1">
      <c r="A70" s="7">
        <v>54</v>
      </c>
      <c r="B70" s="9" t="s">
        <v>21</v>
      </c>
      <c r="C70" s="10" t="s">
        <v>258</v>
      </c>
      <c r="D70" s="10" t="s">
        <v>150</v>
      </c>
      <c r="E70" s="38" t="s">
        <v>264</v>
      </c>
      <c r="F70" s="11" t="s">
        <v>118</v>
      </c>
      <c r="G70" s="7" t="s">
        <v>151</v>
      </c>
      <c r="H70" s="12">
        <v>60</v>
      </c>
      <c r="I70" s="13">
        <v>170</v>
      </c>
      <c r="J70" s="12">
        <f t="shared" si="0"/>
        <v>10200</v>
      </c>
      <c r="K70" s="14" t="s">
        <v>132</v>
      </c>
      <c r="L70" s="15" t="s">
        <v>133</v>
      </c>
      <c r="M70" s="14">
        <v>0</v>
      </c>
    </row>
    <row r="71" spans="1:14" ht="111" customHeight="1">
      <c r="A71" s="7">
        <v>55</v>
      </c>
      <c r="B71" s="9" t="s">
        <v>21</v>
      </c>
      <c r="C71" s="10" t="s">
        <v>260</v>
      </c>
      <c r="D71" s="10" t="s">
        <v>63</v>
      </c>
      <c r="E71" s="11" t="s">
        <v>263</v>
      </c>
      <c r="F71" s="11" t="s">
        <v>119</v>
      </c>
      <c r="G71" s="7" t="s">
        <v>127</v>
      </c>
      <c r="H71" s="12">
        <v>50</v>
      </c>
      <c r="I71" s="13">
        <v>400</v>
      </c>
      <c r="J71" s="12">
        <f t="shared" si="0"/>
        <v>20000</v>
      </c>
      <c r="K71" s="14" t="s">
        <v>132</v>
      </c>
      <c r="L71" s="15" t="s">
        <v>133</v>
      </c>
      <c r="M71" s="14">
        <v>0</v>
      </c>
    </row>
    <row r="72" spans="1:14" ht="111" customHeight="1">
      <c r="A72" s="7">
        <v>56</v>
      </c>
      <c r="B72" s="9" t="s">
        <v>21</v>
      </c>
      <c r="C72" s="10" t="s">
        <v>269</v>
      </c>
      <c r="D72" s="30" t="s">
        <v>152</v>
      </c>
      <c r="E72" s="11" t="s">
        <v>271</v>
      </c>
      <c r="F72" s="11" t="s">
        <v>120</v>
      </c>
      <c r="G72" s="7" t="s">
        <v>127</v>
      </c>
      <c r="H72" s="12">
        <v>300</v>
      </c>
      <c r="I72" s="13">
        <v>1100</v>
      </c>
      <c r="J72" s="12">
        <f t="shared" si="0"/>
        <v>330000</v>
      </c>
      <c r="K72" s="14" t="s">
        <v>132</v>
      </c>
      <c r="L72" s="15" t="s">
        <v>133</v>
      </c>
      <c r="M72" s="14">
        <v>0</v>
      </c>
    </row>
    <row r="73" spans="1:14" ht="111" customHeight="1">
      <c r="A73" s="7">
        <v>57</v>
      </c>
      <c r="B73" s="9" t="s">
        <v>21</v>
      </c>
      <c r="C73" s="10" t="s">
        <v>270</v>
      </c>
      <c r="D73" s="30" t="s">
        <v>153</v>
      </c>
      <c r="E73" s="11" t="s">
        <v>272</v>
      </c>
      <c r="F73" s="11" t="s">
        <v>154</v>
      </c>
      <c r="G73" s="7" t="s">
        <v>127</v>
      </c>
      <c r="H73" s="12">
        <v>350</v>
      </c>
      <c r="I73" s="13">
        <v>1100</v>
      </c>
      <c r="J73" s="12">
        <f>IFERROR(H73*I73,0)</f>
        <v>385000</v>
      </c>
      <c r="K73" s="14" t="s">
        <v>132</v>
      </c>
      <c r="L73" s="15" t="s">
        <v>133</v>
      </c>
      <c r="M73" s="14">
        <v>0</v>
      </c>
    </row>
    <row r="74" spans="1:14" ht="111" customHeight="1">
      <c r="A74" s="7">
        <v>58</v>
      </c>
      <c r="B74" s="9" t="s">
        <v>21</v>
      </c>
      <c r="C74" s="10" t="s">
        <v>273</v>
      </c>
      <c r="D74" s="10" t="s">
        <v>145</v>
      </c>
      <c r="E74" s="11" t="s">
        <v>275</v>
      </c>
      <c r="F74" s="11" t="s">
        <v>121</v>
      </c>
      <c r="G74" s="7" t="s">
        <v>128</v>
      </c>
      <c r="H74" s="12">
        <f>5000-1000</f>
        <v>4000</v>
      </c>
      <c r="I74" s="13">
        <v>50</v>
      </c>
      <c r="J74" s="12">
        <f t="shared" si="0"/>
        <v>200000</v>
      </c>
      <c r="K74" s="14" t="s">
        <v>132</v>
      </c>
      <c r="L74" s="15" t="s">
        <v>133</v>
      </c>
      <c r="M74" s="14">
        <v>0</v>
      </c>
    </row>
    <row r="75" spans="1:14" ht="132.75" customHeight="1">
      <c r="A75" s="7">
        <v>59</v>
      </c>
      <c r="B75" s="9" t="s">
        <v>21</v>
      </c>
      <c r="C75" s="10" t="s">
        <v>274</v>
      </c>
      <c r="D75" s="10" t="s">
        <v>146</v>
      </c>
      <c r="E75" s="11" t="s">
        <v>276</v>
      </c>
      <c r="F75" s="11" t="s">
        <v>122</v>
      </c>
      <c r="G75" s="7" t="s">
        <v>128</v>
      </c>
      <c r="H75" s="12">
        <f>5000-1000</f>
        <v>4000</v>
      </c>
      <c r="I75" s="13">
        <v>55</v>
      </c>
      <c r="J75" s="12">
        <f>IFERROR(H75*I75,0)</f>
        <v>220000</v>
      </c>
      <c r="K75" s="14" t="s">
        <v>132</v>
      </c>
      <c r="L75" s="15" t="s">
        <v>133</v>
      </c>
      <c r="M75" s="14">
        <v>0</v>
      </c>
    </row>
    <row r="76" spans="1:14" ht="111" customHeight="1">
      <c r="A76" s="7">
        <v>60</v>
      </c>
      <c r="B76" s="9" t="s">
        <v>21</v>
      </c>
      <c r="C76" s="7" t="s">
        <v>259</v>
      </c>
      <c r="D76" s="10" t="s">
        <v>64</v>
      </c>
      <c r="E76" s="11" t="s">
        <v>262</v>
      </c>
      <c r="F76" s="11" t="s">
        <v>123</v>
      </c>
      <c r="G76" s="7" t="s">
        <v>127</v>
      </c>
      <c r="H76" s="12">
        <v>9</v>
      </c>
      <c r="I76" s="13">
        <v>1400</v>
      </c>
      <c r="J76" s="12">
        <f>IFERROR(H76*I76,0)</f>
        <v>12600</v>
      </c>
      <c r="K76" s="14" t="s">
        <v>132</v>
      </c>
      <c r="L76" s="15" t="s">
        <v>133</v>
      </c>
      <c r="M76" s="14">
        <v>0</v>
      </c>
    </row>
    <row r="77" spans="1:14" ht="111" customHeight="1">
      <c r="A77" s="7">
        <v>61</v>
      </c>
      <c r="B77" s="9" t="s">
        <v>21</v>
      </c>
      <c r="C77" s="7" t="s">
        <v>185</v>
      </c>
      <c r="D77" s="10" t="s">
        <v>65</v>
      </c>
      <c r="E77" s="11" t="s">
        <v>192</v>
      </c>
      <c r="F77" s="11" t="s">
        <v>124</v>
      </c>
      <c r="G77" s="7" t="s">
        <v>127</v>
      </c>
      <c r="H77" s="12">
        <v>90</v>
      </c>
      <c r="I77" s="13">
        <v>700</v>
      </c>
      <c r="J77" s="12">
        <f>IFERROR(H77*I77,0)</f>
        <v>63000</v>
      </c>
      <c r="K77" s="14" t="s">
        <v>132</v>
      </c>
      <c r="L77" s="15" t="s">
        <v>133</v>
      </c>
      <c r="M77" s="14">
        <v>0</v>
      </c>
    </row>
    <row r="78" spans="1:14" ht="111" customHeight="1">
      <c r="A78" s="7">
        <v>62</v>
      </c>
      <c r="B78" s="9" t="s">
        <v>21</v>
      </c>
      <c r="C78" s="10" t="s">
        <v>193</v>
      </c>
      <c r="D78" s="10" t="s">
        <v>66</v>
      </c>
      <c r="E78" s="11" t="s">
        <v>194</v>
      </c>
      <c r="F78" s="11" t="s">
        <v>125</v>
      </c>
      <c r="G78" s="7" t="s">
        <v>127</v>
      </c>
      <c r="H78" s="12">
        <v>35</v>
      </c>
      <c r="I78" s="13">
        <v>1400</v>
      </c>
      <c r="J78" s="12">
        <f>IFERROR(H78*I78,0)</f>
        <v>49000</v>
      </c>
      <c r="K78" s="14" t="s">
        <v>132</v>
      </c>
      <c r="L78" s="15" t="s">
        <v>133</v>
      </c>
      <c r="M78" s="14">
        <v>0</v>
      </c>
    </row>
    <row r="79" spans="1:14" ht="111" customHeight="1">
      <c r="A79" s="7">
        <v>63</v>
      </c>
      <c r="B79" s="9" t="s">
        <v>21</v>
      </c>
      <c r="C79" s="10" t="s">
        <v>207</v>
      </c>
      <c r="D79" s="10" t="s">
        <v>67</v>
      </c>
      <c r="E79" s="11" t="s">
        <v>208</v>
      </c>
      <c r="F79" s="11" t="s">
        <v>126</v>
      </c>
      <c r="G79" s="7" t="s">
        <v>127</v>
      </c>
      <c r="H79" s="12">
        <v>600</v>
      </c>
      <c r="I79" s="13">
        <v>300</v>
      </c>
      <c r="J79" s="12">
        <f>IFERROR(H79*I79,0)</f>
        <v>180000</v>
      </c>
      <c r="K79" s="14" t="s">
        <v>132</v>
      </c>
      <c r="L79" s="15" t="s">
        <v>133</v>
      </c>
      <c r="M79" s="14">
        <v>0</v>
      </c>
    </row>
    <row r="80" spans="1:14" ht="15.75">
      <c r="A80" s="1"/>
      <c r="B80" s="1"/>
      <c r="C80" s="1"/>
      <c r="D80" s="1"/>
      <c r="E80" s="1"/>
      <c r="F80" s="1"/>
      <c r="G80" s="1"/>
      <c r="H80" s="1"/>
      <c r="I80" s="23" t="s">
        <v>147</v>
      </c>
      <c r="J80" s="24">
        <f>SUM(J17:J79)</f>
        <v>7360400</v>
      </c>
      <c r="K80" s="17"/>
      <c r="L80" s="18"/>
      <c r="M80" s="19"/>
      <c r="N80" s="17"/>
    </row>
    <row r="81" spans="1:14" ht="15.75">
      <c r="A81" s="1"/>
      <c r="B81" s="1"/>
      <c r="C81" s="1"/>
      <c r="D81" s="1"/>
      <c r="E81" s="1"/>
      <c r="F81" s="1"/>
      <c r="G81" s="1"/>
      <c r="H81" s="1"/>
      <c r="I81" s="1"/>
      <c r="J81" s="22"/>
      <c r="K81" s="17"/>
      <c r="L81" s="18"/>
      <c r="M81" s="19"/>
      <c r="N81" s="17"/>
    </row>
    <row r="82" spans="1:14" ht="18.75">
      <c r="A82" s="1"/>
      <c r="B82" s="1"/>
      <c r="C82" s="1"/>
      <c r="D82" s="1"/>
      <c r="E82" s="1"/>
      <c r="F82" s="37" t="s">
        <v>162</v>
      </c>
      <c r="G82" s="1"/>
      <c r="H82" s="1"/>
      <c r="I82" s="1"/>
      <c r="J82" s="22"/>
      <c r="K82" s="17"/>
      <c r="L82" s="18"/>
      <c r="M82" s="19"/>
      <c r="N82" s="17"/>
    </row>
    <row r="83" spans="1:14" ht="15.75">
      <c r="A83" s="1"/>
      <c r="B83" s="1"/>
      <c r="C83" s="1"/>
      <c r="D83" s="1"/>
      <c r="E83" s="1"/>
      <c r="F83" s="5" t="s">
        <v>161</v>
      </c>
      <c r="G83" s="31">
        <f>молочная!J22</f>
        <v>2231000</v>
      </c>
      <c r="H83" s="1"/>
      <c r="I83" s="39"/>
      <c r="J83" s="17"/>
      <c r="K83" s="17"/>
      <c r="L83" s="18"/>
      <c r="M83" s="19"/>
      <c r="N83" s="17"/>
    </row>
    <row r="84" spans="1:14" ht="15.75">
      <c r="A84" s="1"/>
      <c r="B84" s="1"/>
      <c r="C84" s="1"/>
      <c r="D84" s="1"/>
      <c r="E84" s="1"/>
      <c r="F84" s="5" t="s">
        <v>156</v>
      </c>
      <c r="G84" s="31">
        <f>Овощи!J31</f>
        <v>1394500</v>
      </c>
      <c r="H84" s="1"/>
      <c r="I84" s="39"/>
      <c r="J84" s="17"/>
      <c r="K84" s="17"/>
      <c r="L84" s="18"/>
      <c r="M84" s="19"/>
      <c r="N84" s="17"/>
    </row>
    <row r="85" spans="1:14" ht="15.75">
      <c r="A85" s="1"/>
      <c r="B85" s="1"/>
      <c r="C85" s="1"/>
      <c r="D85" s="1"/>
      <c r="E85" s="1"/>
      <c r="F85" s="5" t="s">
        <v>157</v>
      </c>
      <c r="G85" s="31">
        <f>Фрукты!J23</f>
        <v>871500</v>
      </c>
      <c r="H85" s="1"/>
      <c r="I85" s="39"/>
      <c r="J85" s="17"/>
      <c r="K85" s="17"/>
      <c r="L85" s="18"/>
      <c r="M85" s="19"/>
      <c r="N85" s="17"/>
    </row>
    <row r="86" spans="1:14" ht="15.75">
      <c r="A86" s="1"/>
      <c r="B86" s="1"/>
      <c r="C86" s="1"/>
      <c r="D86" s="1"/>
      <c r="E86" s="1"/>
      <c r="F86" s="5" t="s">
        <v>158</v>
      </c>
      <c r="G86" s="31">
        <f>Бакалея!J50</f>
        <v>1608400</v>
      </c>
      <c r="H86" s="1"/>
      <c r="I86" s="39"/>
      <c r="J86" s="17"/>
      <c r="K86" s="17"/>
      <c r="L86" s="18"/>
      <c r="M86" s="19"/>
      <c r="N86" s="17"/>
    </row>
    <row r="87" spans="1:14" ht="15.75">
      <c r="A87" s="1"/>
      <c r="B87" s="1"/>
      <c r="C87" s="1"/>
      <c r="D87" s="1"/>
      <c r="E87" s="1"/>
      <c r="F87" s="5" t="s">
        <v>159</v>
      </c>
      <c r="G87" s="31">
        <f>'Куры рыба'!J20</f>
        <v>835000</v>
      </c>
      <c r="H87" s="1"/>
      <c r="I87" s="39"/>
      <c r="J87" s="17"/>
      <c r="K87" s="17"/>
      <c r="L87" s="18"/>
      <c r="M87" s="19"/>
      <c r="N87" s="17"/>
    </row>
    <row r="88" spans="1:14" ht="15.75">
      <c r="A88" s="1"/>
      <c r="B88" s="1"/>
      <c r="C88" s="1"/>
      <c r="D88" s="1"/>
      <c r="E88" s="1"/>
      <c r="F88" s="5" t="s">
        <v>160</v>
      </c>
      <c r="G88" s="31">
        <f>Хлеб!J19</f>
        <v>420000</v>
      </c>
      <c r="H88" s="1"/>
      <c r="I88" s="39"/>
      <c r="J88" s="17"/>
      <c r="K88" s="17"/>
      <c r="L88" s="18"/>
      <c r="M88" s="19"/>
      <c r="N88" s="17"/>
    </row>
    <row r="89" spans="1:14" ht="15.75">
      <c r="A89" s="1"/>
      <c r="B89" s="1"/>
      <c r="C89" s="1"/>
      <c r="D89" s="1"/>
      <c r="E89" s="1"/>
      <c r="F89" s="1"/>
      <c r="G89" s="32">
        <f>SUM(G83:G88)</f>
        <v>7360400</v>
      </c>
      <c r="H89" s="1"/>
      <c r="I89" s="39"/>
      <c r="J89" s="17"/>
      <c r="K89" s="17"/>
      <c r="L89" s="18"/>
      <c r="M89" s="19"/>
      <c r="N89" s="17"/>
    </row>
    <row r="90" spans="1:14" ht="15.75">
      <c r="A90" s="1"/>
      <c r="B90" s="1"/>
      <c r="C90" s="1"/>
      <c r="D90" s="1"/>
      <c r="E90" s="1"/>
      <c r="F90" s="1"/>
      <c r="G90" s="1"/>
      <c r="H90" s="1"/>
      <c r="I90" s="39"/>
      <c r="J90" s="17"/>
      <c r="K90" s="17"/>
      <c r="L90" s="18"/>
      <c r="M90" s="19"/>
      <c r="N90" s="17"/>
    </row>
    <row r="91" spans="1:14" ht="15.75" customHeight="1">
      <c r="A91" s="1"/>
      <c r="B91" s="49" t="s">
        <v>277</v>
      </c>
      <c r="C91" s="49"/>
      <c r="D91" s="49"/>
      <c r="E91" s="1"/>
      <c r="F91" s="1"/>
      <c r="G91" s="49" t="s">
        <v>277</v>
      </c>
      <c r="H91" s="49"/>
      <c r="I91" s="49"/>
      <c r="J91" s="17"/>
      <c r="K91" s="17"/>
      <c r="L91" s="18"/>
      <c r="M91" s="19"/>
      <c r="N91" s="17"/>
    </row>
    <row r="92" spans="1:14" ht="45" customHeight="1">
      <c r="A92" s="1"/>
      <c r="B92" s="49"/>
      <c r="C92" s="49"/>
      <c r="D92" s="49"/>
      <c r="E92" s="1"/>
      <c r="F92" s="1"/>
      <c r="G92" s="49"/>
      <c r="H92" s="49"/>
      <c r="I92" s="49"/>
      <c r="J92" s="17"/>
      <c r="K92" s="17"/>
      <c r="L92" s="18"/>
      <c r="M92" s="19"/>
      <c r="N92" s="17"/>
    </row>
    <row r="93" spans="1:14" ht="15.75">
      <c r="A93" s="1"/>
      <c r="B93" s="46"/>
      <c r="C93" s="46"/>
      <c r="D93" s="1"/>
      <c r="E93" s="1"/>
      <c r="F93" s="1"/>
      <c r="G93" s="46"/>
      <c r="H93" s="46"/>
      <c r="I93" s="1"/>
      <c r="J93" s="17"/>
      <c r="K93" s="17"/>
      <c r="L93" s="18"/>
      <c r="M93" s="19"/>
      <c r="N93" s="17"/>
    </row>
    <row r="94" spans="1:14" ht="15.75">
      <c r="A94" s="1"/>
      <c r="B94" s="47" t="s">
        <v>278</v>
      </c>
      <c r="C94" s="47"/>
      <c r="D94" s="1"/>
      <c r="E94" s="1"/>
      <c r="F94" s="1"/>
      <c r="G94" s="47" t="s">
        <v>278</v>
      </c>
      <c r="H94" s="47"/>
      <c r="I94" s="1"/>
      <c r="J94" s="17"/>
      <c r="K94" s="17"/>
      <c r="L94" s="18"/>
      <c r="M94" s="19"/>
      <c r="N94" s="17"/>
    </row>
    <row r="95" spans="1:14" ht="15.75">
      <c r="A95" s="1"/>
      <c r="B95" s="48" t="s">
        <v>279</v>
      </c>
      <c r="C95" s="48"/>
      <c r="D95" s="1"/>
      <c r="E95" s="1"/>
      <c r="F95" s="1"/>
      <c r="G95" s="48" t="s">
        <v>279</v>
      </c>
      <c r="H95" s="48"/>
      <c r="I95" s="1"/>
      <c r="J95" s="17"/>
      <c r="K95" s="17"/>
      <c r="L95" s="18"/>
      <c r="M95" s="19"/>
      <c r="N95" s="17"/>
    </row>
    <row r="96" spans="1:14" ht="15.75">
      <c r="A96" s="1"/>
      <c r="B96" s="1"/>
      <c r="C96" s="1"/>
      <c r="D96" s="1"/>
      <c r="E96" s="1"/>
      <c r="F96" s="1"/>
      <c r="G96" s="1"/>
      <c r="H96" s="1"/>
      <c r="I96" s="39"/>
      <c r="J96" s="17"/>
      <c r="K96" s="17"/>
      <c r="L96" s="18"/>
      <c r="M96" s="19"/>
      <c r="N96" s="17"/>
    </row>
    <row r="97" spans="1:14" ht="15.75">
      <c r="A97" s="1"/>
      <c r="B97" s="1"/>
      <c r="C97" s="1"/>
      <c r="D97" s="1"/>
      <c r="E97" s="1"/>
      <c r="F97" s="1"/>
      <c r="G97" s="1"/>
      <c r="H97" s="1"/>
      <c r="I97" s="39"/>
      <c r="J97" s="17"/>
      <c r="K97" s="17"/>
      <c r="L97" s="18"/>
      <c r="M97" s="19"/>
      <c r="N97" s="17"/>
    </row>
    <row r="98" spans="1:14" ht="15.75">
      <c r="A98" s="1"/>
      <c r="B98" s="1"/>
      <c r="C98" s="1"/>
      <c r="D98" s="1"/>
      <c r="E98" s="1"/>
      <c r="F98" s="1"/>
      <c r="G98" s="1"/>
      <c r="H98" s="1"/>
      <c r="I98" s="39"/>
      <c r="J98" s="17"/>
      <c r="K98" s="17"/>
      <c r="L98" s="18"/>
      <c r="M98" s="19"/>
      <c r="N98" s="17"/>
    </row>
    <row r="99" spans="1:14" ht="15.75">
      <c r="A99" s="1"/>
      <c r="B99" s="1"/>
      <c r="C99" s="1"/>
      <c r="D99" s="1"/>
      <c r="E99" s="1"/>
      <c r="F99" s="1"/>
      <c r="G99" s="1"/>
      <c r="H99" s="1"/>
      <c r="I99" s="39"/>
      <c r="J99" s="17"/>
      <c r="K99" s="17"/>
      <c r="L99" s="18"/>
      <c r="M99" s="19"/>
      <c r="N99" s="17"/>
    </row>
    <row r="100" spans="1:14" ht="15.75">
      <c r="A100" s="1"/>
      <c r="B100" s="1"/>
      <c r="C100" s="1"/>
      <c r="D100" s="1"/>
      <c r="E100" s="1"/>
      <c r="F100" s="1"/>
      <c r="G100" s="1"/>
      <c r="H100" s="1"/>
      <c r="I100" s="39"/>
      <c r="J100" s="17"/>
      <c r="K100" s="17"/>
      <c r="L100" s="18"/>
      <c r="M100" s="19"/>
      <c r="N100" s="17"/>
    </row>
    <row r="101" spans="1:14" ht="15.75">
      <c r="A101" s="1"/>
      <c r="B101" s="1"/>
      <c r="C101" s="1"/>
      <c r="D101" s="1"/>
      <c r="E101" s="1"/>
      <c r="F101" s="1"/>
      <c r="G101" s="1"/>
      <c r="H101" s="1"/>
      <c r="I101" s="40"/>
      <c r="J101" s="41"/>
      <c r="K101" s="17"/>
      <c r="L101" s="18"/>
      <c r="M101" s="19"/>
      <c r="N101" s="17"/>
    </row>
    <row r="102" spans="1:14" ht="15.75">
      <c r="A102" s="1"/>
      <c r="B102" s="1"/>
      <c r="C102" s="1"/>
      <c r="D102" s="1"/>
      <c r="E102" s="1"/>
      <c r="F102" s="1"/>
      <c r="G102" s="1"/>
      <c r="H102" s="1"/>
      <c r="I102" s="42"/>
      <c r="J102" s="43"/>
      <c r="K102" s="17"/>
      <c r="L102" s="18"/>
      <c r="M102" s="19"/>
      <c r="N102" s="17"/>
    </row>
    <row r="103" spans="1:14" ht="15.75">
      <c r="A103" s="1"/>
      <c r="B103" s="1"/>
      <c r="C103" s="1"/>
      <c r="D103" s="1"/>
      <c r="E103" s="1"/>
      <c r="F103" s="1"/>
      <c r="G103" s="1"/>
      <c r="H103" s="1"/>
      <c r="I103" s="1"/>
      <c r="K103" s="17"/>
      <c r="L103" s="18"/>
      <c r="M103" s="19"/>
      <c r="N103" s="17"/>
    </row>
    <row r="104" spans="1:14" ht="15.75">
      <c r="A104" s="1"/>
      <c r="B104" s="1"/>
      <c r="C104" s="1"/>
      <c r="D104" s="1"/>
      <c r="E104" s="1"/>
      <c r="F104" s="1"/>
      <c r="G104" s="1"/>
      <c r="H104" s="1"/>
      <c r="I104" s="1"/>
      <c r="K104" s="17"/>
      <c r="L104" s="18"/>
      <c r="M104" s="19"/>
      <c r="N104" s="17"/>
    </row>
    <row r="105" spans="1:14" ht="15.75">
      <c r="A105" s="1"/>
      <c r="B105" s="1"/>
      <c r="C105" s="1"/>
      <c r="D105" s="1"/>
      <c r="E105" s="1"/>
      <c r="F105" s="1"/>
      <c r="G105" s="1"/>
      <c r="H105" s="1"/>
      <c r="I105" s="1"/>
      <c r="K105" s="17"/>
      <c r="L105" s="18"/>
      <c r="M105" s="19"/>
      <c r="N105" s="17"/>
    </row>
    <row r="106" spans="1:14" ht="15.75">
      <c r="A106" s="26"/>
      <c r="B106" s="26"/>
      <c r="C106" s="26"/>
      <c r="D106" s="26"/>
      <c r="E106" s="26"/>
      <c r="F106" s="26"/>
      <c r="G106" s="1"/>
      <c r="H106" s="1"/>
      <c r="I106" s="1"/>
      <c r="K106" s="17"/>
      <c r="L106" s="18"/>
      <c r="M106" s="19"/>
      <c r="N106" s="17"/>
    </row>
    <row r="107" spans="1:14">
      <c r="A107" s="27"/>
      <c r="B107" s="27"/>
      <c r="C107" s="27"/>
      <c r="D107" s="27"/>
      <c r="E107" s="27"/>
      <c r="F107" s="27"/>
      <c r="K107" s="17"/>
      <c r="L107" s="18"/>
      <c r="M107" s="19"/>
      <c r="N107" s="17"/>
    </row>
    <row r="108" spans="1:14" ht="15.75">
      <c r="A108" s="28"/>
      <c r="B108" s="26"/>
      <c r="C108" s="29"/>
      <c r="D108" s="26"/>
      <c r="E108" s="25"/>
      <c r="F108" s="25"/>
      <c r="K108" s="17"/>
      <c r="L108" s="18"/>
      <c r="M108" s="19"/>
      <c r="N108" s="17"/>
    </row>
    <row r="109" spans="1:14">
      <c r="A109" s="27"/>
      <c r="B109" s="27"/>
      <c r="C109" s="27"/>
      <c r="D109" s="27"/>
      <c r="E109" s="27"/>
      <c r="F109" s="27"/>
      <c r="K109" s="17"/>
      <c r="L109" s="18"/>
      <c r="M109" s="19"/>
      <c r="N109" s="17"/>
    </row>
    <row r="110" spans="1:14">
      <c r="A110" s="27"/>
      <c r="B110" s="27"/>
      <c r="C110" s="27"/>
      <c r="D110" s="27"/>
      <c r="E110" s="27"/>
      <c r="F110" s="27"/>
      <c r="K110" s="17"/>
      <c r="L110" s="18"/>
      <c r="M110" s="19"/>
      <c r="N110" s="17"/>
    </row>
    <row r="111" spans="1:14">
      <c r="K111" s="17"/>
      <c r="L111" s="18"/>
      <c r="M111" s="19"/>
      <c r="N111" s="17"/>
    </row>
    <row r="112" spans="1:14">
      <c r="K112" s="17"/>
      <c r="L112" s="18"/>
      <c r="M112" s="19"/>
      <c r="N112" s="17"/>
    </row>
    <row r="113" spans="11:14">
      <c r="K113" s="17"/>
      <c r="L113" s="18"/>
      <c r="M113" s="19"/>
      <c r="N113" s="17"/>
    </row>
    <row r="114" spans="11:14">
      <c r="K114" s="17"/>
      <c r="L114" s="18"/>
      <c r="M114" s="19"/>
      <c r="N114" s="17"/>
    </row>
    <row r="115" spans="11:14">
      <c r="K115" s="17"/>
      <c r="L115" s="18"/>
      <c r="M115" s="19"/>
      <c r="N115" s="17"/>
    </row>
    <row r="116" spans="11:14">
      <c r="K116" s="17"/>
      <c r="L116" s="18"/>
      <c r="M116" s="19"/>
      <c r="N116" s="17"/>
    </row>
    <row r="117" spans="11:14">
      <c r="K117" s="17"/>
      <c r="L117" s="18"/>
      <c r="M117" s="19"/>
      <c r="N117" s="17"/>
    </row>
    <row r="118" spans="11:14">
      <c r="K118" s="17"/>
      <c r="L118" s="18"/>
      <c r="M118" s="19"/>
      <c r="N118" s="17"/>
    </row>
    <row r="119" spans="11:14">
      <c r="K119" s="17"/>
      <c r="L119" s="18"/>
      <c r="M119" s="19"/>
      <c r="N119" s="17"/>
    </row>
    <row r="120" spans="11:14">
      <c r="K120" s="17"/>
      <c r="L120" s="18"/>
      <c r="M120" s="19"/>
      <c r="N120" s="17"/>
    </row>
    <row r="121" spans="11:14">
      <c r="K121" s="17"/>
      <c r="L121" s="20"/>
      <c r="M121" s="21"/>
      <c r="N121" s="17"/>
    </row>
    <row r="122" spans="11:14">
      <c r="K122" s="17"/>
      <c r="L122" s="17"/>
      <c r="M122" s="17"/>
      <c r="N122" s="17"/>
    </row>
  </sheetData>
  <mergeCells count="8">
    <mergeCell ref="A11:I11"/>
    <mergeCell ref="A12:I12"/>
    <mergeCell ref="B91:D92"/>
    <mergeCell ref="B95:C95"/>
    <mergeCell ref="B94:C94"/>
    <mergeCell ref="G91:I92"/>
    <mergeCell ref="G94:H94"/>
    <mergeCell ref="G95:H95"/>
  </mergeCells>
  <dataValidations count="3">
    <dataValidation type="list" allowBlank="1" showInputMessage="1" showErrorMessage="1" sqref="B17:B79">
      <formula1>ВидПредмета</formula1>
    </dataValidation>
    <dataValidation allowBlank="1" showInputMessage="1" showErrorMessage="1" prompt="Введите срок поставки" sqref="K17:K79"/>
    <dataValidation type="whole" allowBlank="1" showInputMessage="1" showErrorMessage="1" error="Значение поля может быть от 0 до 100" prompt="Укажите значение размера авансового платежа, знак % не вводить" sqref="M17:M121">
      <formula1>0</formula1>
      <formula2>100</formula2>
    </dataValidation>
  </dataValidations>
  <pageMargins left="0.25" right="0.19" top="0.21" bottom="0.33" header="0.31496062992125984" footer="0.31496062992125984"/>
  <pageSetup paperSize="9" scale="75" orientation="landscape" verticalDpi="0" r:id="rId1"/>
</worksheet>
</file>

<file path=xl/worksheets/sheet2.xml><?xml version="1.0" encoding="utf-8"?>
<worksheet xmlns="http://schemas.openxmlformats.org/spreadsheetml/2006/main" xmlns:r="http://schemas.openxmlformats.org/officeDocument/2006/relationships">
  <dimension ref="A1:N43"/>
  <sheetViews>
    <sheetView topLeftCell="A20" zoomScale="80" zoomScaleNormal="80" workbookViewId="0">
      <selection activeCell="G24" sqref="G24:I25"/>
    </sheetView>
  </sheetViews>
  <sheetFormatPr defaultRowHeight="15"/>
  <cols>
    <col min="1" max="1" width="6" customWidth="1"/>
    <col min="2" max="2" width="9.85546875" customWidth="1"/>
    <col min="3" max="3" width="18.28515625" customWidth="1"/>
    <col min="4" max="4" width="15.85546875" customWidth="1"/>
    <col min="5" max="5" width="27.28515625" customWidth="1"/>
    <col min="6" max="6" width="36.28515625" customWidth="1"/>
    <col min="7" max="7" width="13.7109375" customWidth="1"/>
    <col min="8" max="8" width="13.42578125" customWidth="1"/>
    <col min="9" max="9" width="11.85546875" customWidth="1"/>
    <col min="10" max="10" width="15.42578125" customWidth="1"/>
    <col min="11" max="11" width="13" customWidth="1"/>
    <col min="12" max="12" width="12.85546875" customWidth="1"/>
    <col min="13" max="13" width="7.28515625" customWidth="1"/>
  </cols>
  <sheetData>
    <row r="1" spans="1:13" ht="15.75">
      <c r="A1" s="1"/>
      <c r="B1" s="1"/>
      <c r="C1" s="1"/>
      <c r="D1" s="1"/>
      <c r="E1" s="1"/>
      <c r="F1" s="1"/>
      <c r="G1" s="1"/>
      <c r="H1" s="1"/>
      <c r="I1" s="1"/>
    </row>
    <row r="2" spans="1:13" ht="15.75">
      <c r="A2" s="1"/>
      <c r="B2" s="1"/>
      <c r="C2" s="1"/>
      <c r="D2" s="1"/>
      <c r="E2" s="4" t="s">
        <v>0</v>
      </c>
      <c r="F2" s="4"/>
      <c r="H2" s="1"/>
      <c r="I2" s="1"/>
    </row>
    <row r="3" spans="1:13" ht="15.75">
      <c r="A3" s="1"/>
      <c r="B3" s="1"/>
      <c r="C3" s="1"/>
      <c r="D3" s="1"/>
      <c r="E3" s="2" t="s">
        <v>1</v>
      </c>
      <c r="H3" s="1"/>
      <c r="I3" s="1"/>
    </row>
    <row r="4" spans="1:13" ht="15.75">
      <c r="A4" s="1"/>
      <c r="B4" s="1"/>
      <c r="C4" s="1"/>
      <c r="D4" s="1"/>
      <c r="E4" s="2" t="s">
        <v>6</v>
      </c>
      <c r="H4" s="1"/>
      <c r="I4" s="1"/>
    </row>
    <row r="5" spans="1:13" ht="15.75">
      <c r="A5" s="1"/>
      <c r="B5" s="1"/>
      <c r="C5" s="1"/>
      <c r="D5" s="1"/>
      <c r="E5" s="2" t="s">
        <v>7</v>
      </c>
      <c r="H5" s="1"/>
      <c r="I5" s="1"/>
    </row>
    <row r="6" spans="1:13" ht="15.75">
      <c r="A6" s="1"/>
      <c r="B6" s="1"/>
      <c r="C6" s="1"/>
      <c r="D6" s="1"/>
      <c r="E6" s="1"/>
      <c r="F6" s="1"/>
      <c r="G6" s="2"/>
      <c r="H6" s="1"/>
      <c r="I6" s="1"/>
    </row>
    <row r="7" spans="1:13" ht="15.75">
      <c r="A7" s="1"/>
      <c r="B7" s="1"/>
      <c r="C7" s="1"/>
      <c r="D7" s="1"/>
      <c r="E7" s="1"/>
      <c r="F7" s="1"/>
      <c r="G7" s="2"/>
      <c r="H7" s="1"/>
      <c r="I7" s="1"/>
    </row>
    <row r="8" spans="1:13" ht="15.75">
      <c r="A8" s="1"/>
      <c r="B8" s="1"/>
      <c r="C8" s="1"/>
      <c r="D8" s="1"/>
      <c r="E8" s="1"/>
      <c r="F8" s="1"/>
      <c r="G8" s="1"/>
      <c r="H8" s="1"/>
      <c r="I8" s="1"/>
    </row>
    <row r="9" spans="1:13" ht="15.75">
      <c r="A9" s="3" t="s">
        <v>2</v>
      </c>
      <c r="B9" s="1"/>
      <c r="C9" s="1"/>
      <c r="D9" s="1"/>
      <c r="E9" s="1"/>
      <c r="F9" s="1"/>
      <c r="G9" s="1"/>
      <c r="H9" s="1"/>
      <c r="I9" s="1"/>
    </row>
    <row r="10" spans="1:13" ht="15.75">
      <c r="A10" s="3" t="s">
        <v>5</v>
      </c>
      <c r="B10" s="5"/>
      <c r="C10" s="5"/>
      <c r="D10" s="5"/>
      <c r="E10" s="5"/>
      <c r="F10" s="5"/>
      <c r="G10" s="5"/>
      <c r="H10" s="5"/>
      <c r="I10" s="5"/>
    </row>
    <row r="11" spans="1:13" ht="15.75">
      <c r="A11" s="44" t="s">
        <v>3</v>
      </c>
      <c r="B11" s="44"/>
      <c r="C11" s="44"/>
      <c r="D11" s="44"/>
      <c r="E11" s="44"/>
      <c r="F11" s="44"/>
      <c r="G11" s="44"/>
      <c r="H11" s="44"/>
      <c r="I11" s="44"/>
    </row>
    <row r="12" spans="1:13" ht="15.75">
      <c r="A12" s="44" t="s">
        <v>4</v>
      </c>
      <c r="B12" s="45"/>
      <c r="C12" s="45"/>
      <c r="D12" s="45"/>
      <c r="E12" s="45"/>
      <c r="F12" s="45"/>
      <c r="G12" s="45"/>
      <c r="H12" s="45"/>
      <c r="I12" s="45"/>
    </row>
    <row r="13" spans="1:13" ht="15.75">
      <c r="A13" s="3" t="s">
        <v>134</v>
      </c>
      <c r="B13" s="1"/>
      <c r="C13" s="1"/>
      <c r="D13" s="1"/>
      <c r="E13" s="1"/>
      <c r="F13" s="1"/>
      <c r="G13" s="1"/>
      <c r="H13" s="1"/>
      <c r="I13" s="1"/>
    </row>
    <row r="14" spans="1:13" ht="15.75">
      <c r="A14" s="1"/>
      <c r="B14" s="1"/>
      <c r="C14" s="1"/>
      <c r="D14" s="1"/>
      <c r="E14" s="1"/>
      <c r="F14" s="1"/>
      <c r="G14" s="1"/>
      <c r="H14" s="1"/>
      <c r="I14" s="1"/>
    </row>
    <row r="15" spans="1:13" ht="94.5">
      <c r="A15" s="6" t="s">
        <v>8</v>
      </c>
      <c r="B15" s="6" t="s">
        <v>9</v>
      </c>
      <c r="C15" s="6" t="s">
        <v>10</v>
      </c>
      <c r="D15" s="6" t="s">
        <v>11</v>
      </c>
      <c r="E15" s="6" t="s">
        <v>12</v>
      </c>
      <c r="F15" s="6" t="s">
        <v>13</v>
      </c>
      <c r="G15" s="6" t="s">
        <v>14</v>
      </c>
      <c r="H15" s="6" t="s">
        <v>15</v>
      </c>
      <c r="I15" s="6" t="s">
        <v>16</v>
      </c>
      <c r="J15" s="6" t="s">
        <v>17</v>
      </c>
      <c r="K15" s="6" t="s">
        <v>18</v>
      </c>
      <c r="L15" s="6" t="s">
        <v>19</v>
      </c>
      <c r="M15" s="6" t="s">
        <v>20</v>
      </c>
    </row>
    <row r="16" spans="1:13" ht="15.75">
      <c r="A16" s="8">
        <v>1</v>
      </c>
      <c r="B16" s="8">
        <v>2</v>
      </c>
      <c r="C16" s="8">
        <v>3</v>
      </c>
      <c r="D16" s="8">
        <v>4</v>
      </c>
      <c r="E16" s="8">
        <v>5</v>
      </c>
      <c r="F16" s="8">
        <v>6</v>
      </c>
      <c r="G16" s="6">
        <v>7</v>
      </c>
      <c r="H16" s="6">
        <v>8</v>
      </c>
      <c r="I16" s="6">
        <v>9</v>
      </c>
      <c r="J16" s="6">
        <v>10</v>
      </c>
      <c r="K16" s="6">
        <v>11</v>
      </c>
      <c r="L16" s="6">
        <v>12</v>
      </c>
      <c r="M16" s="6">
        <v>13</v>
      </c>
    </row>
    <row r="17" spans="1:14" ht="141" customHeight="1">
      <c r="A17" s="7">
        <v>1</v>
      </c>
      <c r="B17" s="9" t="s">
        <v>21</v>
      </c>
      <c r="C17" s="7" t="s">
        <v>165</v>
      </c>
      <c r="D17" s="10" t="s">
        <v>138</v>
      </c>
      <c r="E17" s="11" t="s">
        <v>196</v>
      </c>
      <c r="F17" s="11" t="s">
        <v>79</v>
      </c>
      <c r="G17" s="7" t="s">
        <v>128</v>
      </c>
      <c r="H17" s="12">
        <v>840</v>
      </c>
      <c r="I17" s="13">
        <v>200</v>
      </c>
      <c r="J17" s="12">
        <f t="shared" ref="J17:J21" si="0">IFERROR(H17*I17,0)</f>
        <v>168000</v>
      </c>
      <c r="K17" s="14" t="s">
        <v>132</v>
      </c>
      <c r="L17" s="16" t="s">
        <v>133</v>
      </c>
      <c r="M17" s="9">
        <v>0</v>
      </c>
    </row>
    <row r="18" spans="1:14" ht="192">
      <c r="A18" s="7">
        <v>2</v>
      </c>
      <c r="B18" s="9" t="s">
        <v>21</v>
      </c>
      <c r="C18" s="10" t="s">
        <v>166</v>
      </c>
      <c r="D18" s="10" t="s">
        <v>155</v>
      </c>
      <c r="E18" s="11" t="s">
        <v>168</v>
      </c>
      <c r="F18" s="11" t="s">
        <v>89</v>
      </c>
      <c r="G18" s="7" t="s">
        <v>128</v>
      </c>
      <c r="H18" s="12">
        <v>840</v>
      </c>
      <c r="I18" s="13">
        <v>200</v>
      </c>
      <c r="J18" s="12">
        <f t="shared" si="0"/>
        <v>168000</v>
      </c>
      <c r="K18" s="14" t="s">
        <v>132</v>
      </c>
      <c r="L18" s="15" t="s">
        <v>133</v>
      </c>
      <c r="M18" s="14">
        <v>0</v>
      </c>
    </row>
    <row r="19" spans="1:14" ht="15.75">
      <c r="A19" s="7">
        <v>3</v>
      </c>
      <c r="B19" s="9" t="s">
        <v>21</v>
      </c>
      <c r="C19" s="7" t="s">
        <v>167</v>
      </c>
      <c r="D19" s="10" t="s">
        <v>48</v>
      </c>
      <c r="E19" s="11" t="s">
        <v>100</v>
      </c>
      <c r="F19" s="11" t="s">
        <v>100</v>
      </c>
      <c r="G19" s="7" t="s">
        <v>127</v>
      </c>
      <c r="H19" s="12">
        <v>700</v>
      </c>
      <c r="I19" s="13">
        <v>1500</v>
      </c>
      <c r="J19" s="12">
        <f t="shared" si="0"/>
        <v>1050000</v>
      </c>
      <c r="K19" s="14" t="s">
        <v>132</v>
      </c>
      <c r="L19" s="15" t="s">
        <v>133</v>
      </c>
      <c r="M19" s="14">
        <v>0</v>
      </c>
    </row>
    <row r="20" spans="1:14" ht="111" customHeight="1">
      <c r="A20" s="7">
        <v>4</v>
      </c>
      <c r="B20" s="9" t="s">
        <v>21</v>
      </c>
      <c r="C20" s="7" t="s">
        <v>169</v>
      </c>
      <c r="D20" s="10" t="s">
        <v>59</v>
      </c>
      <c r="E20" s="11" t="s">
        <v>195</v>
      </c>
      <c r="F20" s="11" t="s">
        <v>114</v>
      </c>
      <c r="G20" s="7" t="s">
        <v>127</v>
      </c>
      <c r="H20" s="12">
        <v>250</v>
      </c>
      <c r="I20" s="13">
        <v>1400</v>
      </c>
      <c r="J20" s="12">
        <f t="shared" si="0"/>
        <v>350000</v>
      </c>
      <c r="K20" s="14" t="s">
        <v>132</v>
      </c>
      <c r="L20" s="15" t="s">
        <v>133</v>
      </c>
      <c r="M20" s="14">
        <v>0</v>
      </c>
    </row>
    <row r="21" spans="1:14" ht="111" customHeight="1">
      <c r="A21" s="7">
        <v>5</v>
      </c>
      <c r="B21" s="9" t="s">
        <v>21</v>
      </c>
      <c r="C21" s="10" t="s">
        <v>170</v>
      </c>
      <c r="D21" s="10" t="s">
        <v>60</v>
      </c>
      <c r="E21" s="11" t="s">
        <v>171</v>
      </c>
      <c r="F21" s="11" t="s">
        <v>115</v>
      </c>
      <c r="G21" s="7" t="s">
        <v>127</v>
      </c>
      <c r="H21" s="12">
        <f>800-140</f>
        <v>660</v>
      </c>
      <c r="I21" s="13">
        <v>750</v>
      </c>
      <c r="J21" s="12">
        <f t="shared" si="0"/>
        <v>495000</v>
      </c>
      <c r="K21" s="14" t="s">
        <v>132</v>
      </c>
      <c r="L21" s="15" t="s">
        <v>133</v>
      </c>
      <c r="M21" s="14">
        <v>0</v>
      </c>
    </row>
    <row r="22" spans="1:14" ht="15.75">
      <c r="A22" s="1"/>
      <c r="B22" s="1"/>
      <c r="C22" s="1"/>
      <c r="D22" s="1"/>
      <c r="E22" s="1"/>
      <c r="F22" s="1"/>
      <c r="G22" s="1"/>
      <c r="H22" s="1"/>
      <c r="I22" s="23" t="s">
        <v>147</v>
      </c>
      <c r="J22" s="24">
        <f>SUM(J17:J21)</f>
        <v>2231000</v>
      </c>
      <c r="K22" s="17"/>
      <c r="L22" s="18"/>
      <c r="M22" s="19"/>
      <c r="N22" s="17"/>
    </row>
    <row r="23" spans="1:14" ht="15.75">
      <c r="A23" s="1"/>
      <c r="B23" s="1"/>
      <c r="C23" s="1"/>
      <c r="D23" s="1"/>
      <c r="E23" s="1"/>
      <c r="F23" s="1"/>
      <c r="G23" s="1"/>
      <c r="H23" s="1"/>
      <c r="I23" s="1"/>
      <c r="J23" s="22"/>
      <c r="K23" s="17"/>
      <c r="L23" s="18"/>
      <c r="M23" s="19"/>
      <c r="N23" s="17"/>
    </row>
    <row r="24" spans="1:14" ht="15.75" customHeight="1">
      <c r="A24" s="1"/>
      <c r="B24" s="49" t="s">
        <v>277</v>
      </c>
      <c r="C24" s="49"/>
      <c r="D24" s="49"/>
      <c r="E24" s="1"/>
      <c r="F24" s="1"/>
      <c r="G24" s="49" t="s">
        <v>277</v>
      </c>
      <c r="H24" s="49"/>
      <c r="I24" s="49"/>
      <c r="K24" s="17"/>
      <c r="L24" s="18"/>
      <c r="M24" s="19"/>
      <c r="N24" s="17"/>
    </row>
    <row r="25" spans="1:14" ht="15.75">
      <c r="A25" s="1"/>
      <c r="B25" s="49"/>
      <c r="C25" s="49"/>
      <c r="D25" s="49"/>
      <c r="E25" s="1"/>
      <c r="F25" s="1"/>
      <c r="G25" s="49"/>
      <c r="H25" s="49"/>
      <c r="I25" s="49"/>
      <c r="K25" s="17"/>
      <c r="L25" s="18"/>
      <c r="M25" s="19"/>
      <c r="N25" s="17"/>
    </row>
    <row r="26" spans="1:14" ht="15.75" customHeight="1">
      <c r="A26" s="1"/>
      <c r="B26" s="46"/>
      <c r="C26" s="46"/>
      <c r="D26" s="1"/>
      <c r="E26" s="1"/>
      <c r="F26" s="1"/>
      <c r="G26" s="46"/>
      <c r="H26" s="46"/>
      <c r="I26" s="1"/>
      <c r="K26" s="17"/>
      <c r="L26" s="18"/>
      <c r="M26" s="19"/>
      <c r="N26" s="17"/>
    </row>
    <row r="27" spans="1:14" ht="15.75">
      <c r="A27" s="26"/>
      <c r="B27" s="47" t="s">
        <v>278</v>
      </c>
      <c r="C27" s="47"/>
      <c r="D27" s="1"/>
      <c r="E27" s="26"/>
      <c r="F27" s="26"/>
      <c r="G27" s="47" t="s">
        <v>278</v>
      </c>
      <c r="H27" s="47"/>
      <c r="I27" s="1"/>
      <c r="K27" s="17"/>
      <c r="L27" s="18"/>
      <c r="M27" s="19"/>
      <c r="N27" s="17"/>
    </row>
    <row r="28" spans="1:14" ht="15" customHeight="1">
      <c r="A28" s="27"/>
      <c r="B28" s="48" t="s">
        <v>279</v>
      </c>
      <c r="C28" s="48"/>
      <c r="D28" s="1"/>
      <c r="E28" s="27"/>
      <c r="F28" s="27"/>
      <c r="G28" s="48" t="s">
        <v>279</v>
      </c>
      <c r="H28" s="48"/>
      <c r="I28" s="1"/>
      <c r="K28" s="17"/>
      <c r="L28" s="18"/>
      <c r="M28" s="19"/>
      <c r="N28" s="17"/>
    </row>
    <row r="29" spans="1:14" ht="15.75">
      <c r="A29" s="28"/>
      <c r="B29" s="26"/>
      <c r="C29" s="29"/>
      <c r="D29" s="26"/>
      <c r="E29" s="25"/>
      <c r="F29" s="25"/>
      <c r="K29" s="17"/>
      <c r="L29" s="18"/>
      <c r="M29" s="19"/>
      <c r="N29" s="17"/>
    </row>
    <row r="30" spans="1:14" ht="15" customHeight="1">
      <c r="A30" s="27"/>
      <c r="B30" s="27"/>
      <c r="C30" s="27"/>
      <c r="D30" s="27"/>
      <c r="E30" s="27"/>
      <c r="F30" s="27"/>
      <c r="K30" s="17"/>
      <c r="L30" s="18"/>
      <c r="M30" s="19"/>
      <c r="N30" s="17"/>
    </row>
    <row r="31" spans="1:14" ht="15" customHeight="1">
      <c r="A31" s="27"/>
      <c r="B31" s="27"/>
      <c r="C31" s="27"/>
      <c r="D31" s="27"/>
      <c r="E31" s="27"/>
      <c r="F31" s="27"/>
      <c r="K31" s="17"/>
      <c r="L31" s="18"/>
      <c r="M31" s="19"/>
      <c r="N31" s="17"/>
    </row>
    <row r="32" spans="1:14">
      <c r="K32" s="17"/>
      <c r="L32" s="18"/>
      <c r="M32" s="19"/>
      <c r="N32" s="17"/>
    </row>
    <row r="33" spans="11:14">
      <c r="K33" s="17"/>
      <c r="L33" s="18"/>
      <c r="M33" s="19"/>
      <c r="N33" s="17"/>
    </row>
    <row r="34" spans="11:14">
      <c r="K34" s="17"/>
      <c r="L34" s="18"/>
      <c r="M34" s="19"/>
      <c r="N34" s="17"/>
    </row>
    <row r="35" spans="11:14">
      <c r="K35" s="17"/>
      <c r="L35" s="18"/>
      <c r="M35" s="19"/>
      <c r="N35" s="17"/>
    </row>
    <row r="36" spans="11:14">
      <c r="K36" s="17"/>
      <c r="L36" s="18"/>
      <c r="M36" s="19"/>
      <c r="N36" s="17"/>
    </row>
    <row r="37" spans="11:14">
      <c r="K37" s="17"/>
      <c r="L37" s="18"/>
      <c r="M37" s="19"/>
      <c r="N37" s="17"/>
    </row>
    <row r="38" spans="11:14">
      <c r="K38" s="17"/>
      <c r="L38" s="18"/>
      <c r="M38" s="19"/>
      <c r="N38" s="17"/>
    </row>
    <row r="39" spans="11:14">
      <c r="K39" s="17"/>
      <c r="L39" s="18"/>
      <c r="M39" s="19"/>
      <c r="N39" s="17"/>
    </row>
    <row r="40" spans="11:14">
      <c r="K40" s="17"/>
      <c r="L40" s="18"/>
      <c r="M40" s="19"/>
      <c r="N40" s="17"/>
    </row>
    <row r="41" spans="11:14">
      <c r="K41" s="17"/>
      <c r="L41" s="18"/>
      <c r="M41" s="19"/>
      <c r="N41" s="17"/>
    </row>
    <row r="42" spans="11:14">
      <c r="K42" s="17"/>
      <c r="L42" s="20"/>
      <c r="M42" s="21"/>
      <c r="N42" s="17"/>
    </row>
    <row r="43" spans="11:14">
      <c r="K43" s="17"/>
      <c r="L43" s="17"/>
      <c r="M43" s="17"/>
      <c r="N43" s="17"/>
    </row>
  </sheetData>
  <mergeCells count="8">
    <mergeCell ref="B27:C27"/>
    <mergeCell ref="B28:C28"/>
    <mergeCell ref="G24:I25"/>
    <mergeCell ref="G27:H27"/>
    <mergeCell ref="G28:H28"/>
    <mergeCell ref="A11:I11"/>
    <mergeCell ref="A12:I12"/>
    <mergeCell ref="B24:D25"/>
  </mergeCells>
  <dataValidations count="3">
    <dataValidation type="whole" allowBlank="1" showInputMessage="1" showErrorMessage="1" error="Значение поля может быть от 0 до 100" prompt="Укажите значение размера авансового платежа, знак % не вводить" sqref="M17:M42">
      <formula1>0</formula1>
      <formula2>100</formula2>
    </dataValidation>
    <dataValidation allowBlank="1" showInputMessage="1" showErrorMessage="1" prompt="Введите срок поставки" sqref="K17:K21"/>
    <dataValidation type="list" allowBlank="1" showInputMessage="1" showErrorMessage="1" sqref="B17:B21">
      <formula1>ВидПредмета</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dimension ref="A1:N52"/>
  <sheetViews>
    <sheetView topLeftCell="A30" zoomScale="85" zoomScaleNormal="85" workbookViewId="0">
      <selection activeCell="F33" sqref="F33:H34"/>
    </sheetView>
  </sheetViews>
  <sheetFormatPr defaultRowHeight="15"/>
  <cols>
    <col min="1" max="1" width="6" customWidth="1"/>
    <col min="2" max="2" width="9.85546875" customWidth="1"/>
    <col min="3" max="3" width="20.42578125" customWidth="1"/>
    <col min="4" max="4" width="15.85546875" customWidth="1"/>
    <col min="5" max="5" width="28" customWidth="1"/>
    <col min="6" max="6" width="36.28515625" customWidth="1"/>
    <col min="7" max="7" width="13.7109375" customWidth="1"/>
    <col min="8" max="8" width="13.42578125" customWidth="1"/>
    <col min="9" max="9" width="11.85546875" customWidth="1"/>
    <col min="10" max="10" width="15.42578125" customWidth="1"/>
    <col min="11" max="11" width="13" customWidth="1"/>
    <col min="12" max="12" width="12.85546875" customWidth="1"/>
    <col min="13" max="13" width="7.28515625" customWidth="1"/>
  </cols>
  <sheetData>
    <row r="1" spans="1:13" ht="15.75">
      <c r="A1" s="1"/>
      <c r="B1" s="1"/>
      <c r="C1" s="1"/>
      <c r="D1" s="1"/>
      <c r="E1" s="1"/>
      <c r="F1" s="1"/>
      <c r="G1" s="1"/>
      <c r="H1" s="1"/>
      <c r="I1" s="1"/>
    </row>
    <row r="2" spans="1:13" ht="15.75">
      <c r="A2" s="1"/>
      <c r="B2" s="1"/>
      <c r="C2" s="1"/>
      <c r="D2" s="1"/>
      <c r="E2" s="4" t="s">
        <v>0</v>
      </c>
      <c r="F2" s="4"/>
      <c r="H2" s="1"/>
      <c r="I2" s="1"/>
    </row>
    <row r="3" spans="1:13" ht="15.75">
      <c r="A3" s="1"/>
      <c r="B3" s="1"/>
      <c r="C3" s="1"/>
      <c r="D3" s="1"/>
      <c r="E3" s="2" t="s">
        <v>1</v>
      </c>
      <c r="H3" s="1"/>
      <c r="I3" s="1"/>
    </row>
    <row r="4" spans="1:13" ht="15.75">
      <c r="A4" s="1"/>
      <c r="B4" s="1"/>
      <c r="C4" s="1"/>
      <c r="D4" s="1"/>
      <c r="E4" s="2" t="s">
        <v>6</v>
      </c>
      <c r="H4" s="1"/>
      <c r="I4" s="1"/>
    </row>
    <row r="5" spans="1:13" ht="15.75">
      <c r="A5" s="1"/>
      <c r="B5" s="1"/>
      <c r="C5" s="1"/>
      <c r="D5" s="1"/>
      <c r="E5" s="2" t="s">
        <v>7</v>
      </c>
      <c r="H5" s="1"/>
      <c r="I5" s="1"/>
    </row>
    <row r="6" spans="1:13" ht="15.75">
      <c r="A6" s="1"/>
      <c r="B6" s="1"/>
      <c r="C6" s="1"/>
      <c r="D6" s="1"/>
      <c r="E6" s="1"/>
      <c r="F6" s="1"/>
      <c r="G6" s="2"/>
      <c r="H6" s="1"/>
      <c r="I6" s="1"/>
    </row>
    <row r="7" spans="1:13" ht="15.75">
      <c r="A7" s="1"/>
      <c r="B7" s="1"/>
      <c r="C7" s="1"/>
      <c r="D7" s="1"/>
      <c r="E7" s="1"/>
      <c r="F7" s="1"/>
      <c r="G7" s="2"/>
      <c r="H7" s="1"/>
      <c r="I7" s="1"/>
    </row>
    <row r="8" spans="1:13" ht="15.75">
      <c r="A8" s="1"/>
      <c r="B8" s="1"/>
      <c r="C8" s="1"/>
      <c r="D8" s="1"/>
      <c r="E8" s="1"/>
      <c r="F8" s="1"/>
      <c r="G8" s="1"/>
      <c r="H8" s="1"/>
      <c r="I8" s="1"/>
    </row>
    <row r="9" spans="1:13" ht="15.75">
      <c r="A9" s="3" t="s">
        <v>2</v>
      </c>
      <c r="B9" s="1"/>
      <c r="C9" s="1"/>
      <c r="D9" s="1"/>
      <c r="E9" s="1"/>
      <c r="F9" s="1"/>
      <c r="G9" s="1"/>
      <c r="H9" s="1"/>
      <c r="I9" s="1"/>
    </row>
    <row r="10" spans="1:13" ht="15.75">
      <c r="A10" s="3" t="s">
        <v>5</v>
      </c>
      <c r="B10" s="5"/>
      <c r="C10" s="5"/>
      <c r="D10" s="5"/>
      <c r="E10" s="5"/>
      <c r="F10" s="5"/>
      <c r="G10" s="5"/>
      <c r="H10" s="5"/>
      <c r="I10" s="5"/>
    </row>
    <row r="11" spans="1:13" ht="15.75">
      <c r="A11" s="44" t="s">
        <v>3</v>
      </c>
      <c r="B11" s="44"/>
      <c r="C11" s="44"/>
      <c r="D11" s="44"/>
      <c r="E11" s="44"/>
      <c r="F11" s="44"/>
      <c r="G11" s="44"/>
      <c r="H11" s="44"/>
      <c r="I11" s="44"/>
    </row>
    <row r="12" spans="1:13" ht="15.75">
      <c r="A12" s="44" t="s">
        <v>4</v>
      </c>
      <c r="B12" s="45"/>
      <c r="C12" s="45"/>
      <c r="D12" s="45"/>
      <c r="E12" s="45"/>
      <c r="F12" s="45"/>
      <c r="G12" s="45"/>
      <c r="H12" s="45"/>
      <c r="I12" s="45"/>
    </row>
    <row r="13" spans="1:13" ht="15.75">
      <c r="A13" s="3" t="s">
        <v>134</v>
      </c>
      <c r="B13" s="1"/>
      <c r="C13" s="1"/>
      <c r="D13" s="1"/>
      <c r="E13" s="1"/>
      <c r="F13" s="1"/>
      <c r="G13" s="1"/>
      <c r="H13" s="1"/>
      <c r="I13" s="1"/>
    </row>
    <row r="14" spans="1:13" ht="15.75">
      <c r="A14" s="1"/>
      <c r="B14" s="1"/>
      <c r="C14" s="1"/>
      <c r="D14" s="1"/>
      <c r="E14" s="1"/>
      <c r="F14" s="1"/>
      <c r="G14" s="1"/>
      <c r="H14" s="1"/>
      <c r="I14" s="1"/>
    </row>
    <row r="15" spans="1:13" ht="94.5">
      <c r="A15" s="6" t="s">
        <v>8</v>
      </c>
      <c r="B15" s="6" t="s">
        <v>9</v>
      </c>
      <c r="C15" s="6" t="s">
        <v>10</v>
      </c>
      <c r="D15" s="6" t="s">
        <v>11</v>
      </c>
      <c r="E15" s="6" t="s">
        <v>12</v>
      </c>
      <c r="F15" s="6" t="s">
        <v>13</v>
      </c>
      <c r="G15" s="6" t="s">
        <v>14</v>
      </c>
      <c r="H15" s="6" t="s">
        <v>15</v>
      </c>
      <c r="I15" s="6" t="s">
        <v>16</v>
      </c>
      <c r="J15" s="6" t="s">
        <v>17</v>
      </c>
      <c r="K15" s="6" t="s">
        <v>18</v>
      </c>
      <c r="L15" s="6" t="s">
        <v>19</v>
      </c>
      <c r="M15" s="6" t="s">
        <v>20</v>
      </c>
    </row>
    <row r="16" spans="1:13" ht="15.75">
      <c r="A16" s="8">
        <v>1</v>
      </c>
      <c r="B16" s="8">
        <v>2</v>
      </c>
      <c r="C16" s="8">
        <v>3</v>
      </c>
      <c r="D16" s="8">
        <v>4</v>
      </c>
      <c r="E16" s="8">
        <v>5</v>
      </c>
      <c r="F16" s="8">
        <v>6</v>
      </c>
      <c r="G16" s="6">
        <v>7</v>
      </c>
      <c r="H16" s="6">
        <v>8</v>
      </c>
      <c r="I16" s="6">
        <v>9</v>
      </c>
      <c r="J16" s="6">
        <v>10</v>
      </c>
      <c r="K16" s="6">
        <v>11</v>
      </c>
      <c r="L16" s="6">
        <v>12</v>
      </c>
      <c r="M16" s="6">
        <v>13</v>
      </c>
    </row>
    <row r="17" spans="1:14" ht="128.25">
      <c r="A17" s="7">
        <v>1</v>
      </c>
      <c r="B17" s="9" t="s">
        <v>21</v>
      </c>
      <c r="C17" s="7" t="s">
        <v>163</v>
      </c>
      <c r="D17" s="10" t="s">
        <v>22</v>
      </c>
      <c r="E17" s="11" t="s">
        <v>164</v>
      </c>
      <c r="F17" s="11" t="s">
        <v>68</v>
      </c>
      <c r="G17" s="7" t="s">
        <v>127</v>
      </c>
      <c r="H17" s="12">
        <v>150</v>
      </c>
      <c r="I17" s="13">
        <v>250</v>
      </c>
      <c r="J17" s="12">
        <f t="shared" ref="J17:J30" si="0">IFERROR(H17*I17,0)</f>
        <v>37500</v>
      </c>
      <c r="K17" s="14" t="s">
        <v>148</v>
      </c>
      <c r="L17" s="15" t="s">
        <v>133</v>
      </c>
      <c r="M17" s="14">
        <v>0</v>
      </c>
    </row>
    <row r="18" spans="1:14" ht="26.25">
      <c r="A18" s="7">
        <v>2</v>
      </c>
      <c r="B18" s="9" t="s">
        <v>21</v>
      </c>
      <c r="C18" s="7" t="s">
        <v>172</v>
      </c>
      <c r="D18" s="10" t="s">
        <v>23</v>
      </c>
      <c r="E18" s="11" t="s">
        <v>173</v>
      </c>
      <c r="F18" s="11" t="s">
        <v>69</v>
      </c>
      <c r="G18" s="7" t="s">
        <v>127</v>
      </c>
      <c r="H18" s="12">
        <v>100</v>
      </c>
      <c r="I18" s="13">
        <v>200</v>
      </c>
      <c r="J18" s="12">
        <f t="shared" si="0"/>
        <v>20000</v>
      </c>
      <c r="K18" s="14" t="s">
        <v>148</v>
      </c>
      <c r="L18" s="15" t="s">
        <v>133</v>
      </c>
      <c r="M18" s="14">
        <v>0</v>
      </c>
    </row>
    <row r="19" spans="1:14" ht="294">
      <c r="A19" s="7">
        <v>3</v>
      </c>
      <c r="B19" s="9" t="s">
        <v>21</v>
      </c>
      <c r="C19" s="10" t="s">
        <v>179</v>
      </c>
      <c r="D19" s="10" t="s">
        <v>29</v>
      </c>
      <c r="E19" s="11" t="s">
        <v>197</v>
      </c>
      <c r="F19" s="11" t="s">
        <v>76</v>
      </c>
      <c r="G19" s="7" t="s">
        <v>127</v>
      </c>
      <c r="H19" s="12">
        <v>50</v>
      </c>
      <c r="I19" s="13">
        <v>1500</v>
      </c>
      <c r="J19" s="12">
        <f t="shared" si="0"/>
        <v>75000</v>
      </c>
      <c r="K19" s="14" t="s">
        <v>132</v>
      </c>
      <c r="L19" s="15" t="s">
        <v>133</v>
      </c>
      <c r="M19" s="14">
        <v>0</v>
      </c>
    </row>
    <row r="20" spans="1:14" ht="67.5">
      <c r="A20" s="7">
        <v>4</v>
      </c>
      <c r="B20" s="9" t="s">
        <v>21</v>
      </c>
      <c r="C20" s="10" t="s">
        <v>174</v>
      </c>
      <c r="D20" s="10" t="s">
        <v>31</v>
      </c>
      <c r="E20" s="10" t="s">
        <v>175</v>
      </c>
      <c r="F20" s="11" t="s">
        <v>81</v>
      </c>
      <c r="G20" s="7" t="s">
        <v>127</v>
      </c>
      <c r="H20" s="12">
        <v>1000</v>
      </c>
      <c r="I20" s="13">
        <v>80</v>
      </c>
      <c r="J20" s="12">
        <f t="shared" si="0"/>
        <v>80000</v>
      </c>
      <c r="K20" s="14" t="s">
        <v>132</v>
      </c>
      <c r="L20" s="15" t="s">
        <v>133</v>
      </c>
      <c r="M20" s="14">
        <v>0</v>
      </c>
    </row>
    <row r="21" spans="1:14" ht="64.5">
      <c r="A21" s="7">
        <v>5</v>
      </c>
      <c r="B21" s="9" t="s">
        <v>21</v>
      </c>
      <c r="C21" s="7" t="s">
        <v>176</v>
      </c>
      <c r="D21" s="10" t="s">
        <v>32</v>
      </c>
      <c r="E21" s="11" t="s">
        <v>177</v>
      </c>
      <c r="F21" s="11" t="s">
        <v>82</v>
      </c>
      <c r="G21" s="7" t="s">
        <v>127</v>
      </c>
      <c r="H21" s="12">
        <v>5000</v>
      </c>
      <c r="I21" s="13">
        <v>80</v>
      </c>
      <c r="J21" s="12">
        <f t="shared" si="0"/>
        <v>400000</v>
      </c>
      <c r="K21" s="14" t="s">
        <v>132</v>
      </c>
      <c r="L21" s="15" t="s">
        <v>133</v>
      </c>
      <c r="M21" s="14">
        <v>0</v>
      </c>
    </row>
    <row r="22" spans="1:14" ht="51.75">
      <c r="A22" s="7">
        <v>6</v>
      </c>
      <c r="B22" s="9" t="s">
        <v>21</v>
      </c>
      <c r="C22" s="7" t="s">
        <v>178</v>
      </c>
      <c r="D22" s="10" t="s">
        <v>44</v>
      </c>
      <c r="E22" s="11" t="s">
        <v>190</v>
      </c>
      <c r="F22" s="11" t="s">
        <v>95</v>
      </c>
      <c r="G22" s="7" t="s">
        <v>127</v>
      </c>
      <c r="H22" s="12">
        <v>1200</v>
      </c>
      <c r="I22" s="13">
        <v>100</v>
      </c>
      <c r="J22" s="12">
        <f t="shared" si="0"/>
        <v>120000</v>
      </c>
      <c r="K22" s="14" t="s">
        <v>132</v>
      </c>
      <c r="L22" s="15" t="s">
        <v>133</v>
      </c>
      <c r="M22" s="14">
        <v>0</v>
      </c>
    </row>
    <row r="23" spans="1:14" ht="64.5">
      <c r="A23" s="7">
        <v>7</v>
      </c>
      <c r="B23" s="9" t="s">
        <v>21</v>
      </c>
      <c r="C23" s="10" t="s">
        <v>180</v>
      </c>
      <c r="D23" s="10" t="s">
        <v>141</v>
      </c>
      <c r="E23" s="11" t="s">
        <v>181</v>
      </c>
      <c r="F23" s="11" t="s">
        <v>96</v>
      </c>
      <c r="G23" s="7" t="s">
        <v>127</v>
      </c>
      <c r="H23" s="12">
        <v>30</v>
      </c>
      <c r="I23" s="13">
        <v>1000</v>
      </c>
      <c r="J23" s="12">
        <f t="shared" si="0"/>
        <v>30000</v>
      </c>
      <c r="K23" s="14" t="s">
        <v>132</v>
      </c>
      <c r="L23" s="15" t="s">
        <v>133</v>
      </c>
      <c r="M23" s="14">
        <v>0</v>
      </c>
    </row>
    <row r="24" spans="1:14" ht="64.5">
      <c r="A24" s="7">
        <v>8</v>
      </c>
      <c r="B24" s="9" t="s">
        <v>21</v>
      </c>
      <c r="C24" s="7" t="s">
        <v>182</v>
      </c>
      <c r="D24" s="10" t="s">
        <v>51</v>
      </c>
      <c r="E24" s="10" t="s">
        <v>187</v>
      </c>
      <c r="F24" s="11" t="s">
        <v>104</v>
      </c>
      <c r="G24" s="7" t="s">
        <v>127</v>
      </c>
      <c r="H24" s="12">
        <v>200</v>
      </c>
      <c r="I24" s="13">
        <v>250</v>
      </c>
      <c r="J24" s="12">
        <f t="shared" si="0"/>
        <v>50000</v>
      </c>
      <c r="K24" s="14" t="s">
        <v>148</v>
      </c>
      <c r="L24" s="15" t="s">
        <v>133</v>
      </c>
      <c r="M24" s="14">
        <v>0</v>
      </c>
    </row>
    <row r="25" spans="1:14" ht="77.25">
      <c r="A25" s="7">
        <v>9</v>
      </c>
      <c r="B25" s="9" t="s">
        <v>21</v>
      </c>
      <c r="C25" s="7" t="s">
        <v>183</v>
      </c>
      <c r="D25" s="10" t="s">
        <v>49</v>
      </c>
      <c r="E25" s="11" t="s">
        <v>189</v>
      </c>
      <c r="F25" s="11" t="s">
        <v>102</v>
      </c>
      <c r="G25" s="7" t="s">
        <v>127</v>
      </c>
      <c r="H25" s="12">
        <v>1200</v>
      </c>
      <c r="I25" s="13">
        <v>100</v>
      </c>
      <c r="J25" s="12">
        <f t="shared" si="0"/>
        <v>120000</v>
      </c>
      <c r="K25" s="14" t="s">
        <v>132</v>
      </c>
      <c r="L25" s="15" t="s">
        <v>133</v>
      </c>
      <c r="M25" s="14">
        <v>0</v>
      </c>
    </row>
    <row r="26" spans="1:14" ht="64.5">
      <c r="A26" s="7">
        <v>10</v>
      </c>
      <c r="B26" s="9" t="s">
        <v>21</v>
      </c>
      <c r="C26" s="7" t="s">
        <v>182</v>
      </c>
      <c r="D26" s="10" t="s">
        <v>51</v>
      </c>
      <c r="E26" s="11" t="s">
        <v>188</v>
      </c>
      <c r="F26" s="11" t="s">
        <v>104</v>
      </c>
      <c r="G26" s="7" t="s">
        <v>127</v>
      </c>
      <c r="H26" s="12">
        <v>150</v>
      </c>
      <c r="I26" s="13">
        <v>600</v>
      </c>
      <c r="J26" s="12">
        <f t="shared" si="0"/>
        <v>90000</v>
      </c>
      <c r="K26" s="14" t="s">
        <v>149</v>
      </c>
      <c r="L26" s="15" t="s">
        <v>133</v>
      </c>
      <c r="M26" s="14">
        <v>0</v>
      </c>
    </row>
    <row r="27" spans="1:14" ht="90">
      <c r="A27" s="7">
        <v>11</v>
      </c>
      <c r="B27" s="9" t="s">
        <v>21</v>
      </c>
      <c r="C27" s="7" t="s">
        <v>184</v>
      </c>
      <c r="D27" s="10" t="s">
        <v>53</v>
      </c>
      <c r="E27" s="11" t="s">
        <v>191</v>
      </c>
      <c r="F27" s="11" t="s">
        <v>107</v>
      </c>
      <c r="G27" s="7" t="s">
        <v>127</v>
      </c>
      <c r="H27" s="12">
        <v>300</v>
      </c>
      <c r="I27" s="13">
        <v>600</v>
      </c>
      <c r="J27" s="12">
        <f t="shared" si="0"/>
        <v>180000</v>
      </c>
      <c r="K27" s="14" t="s">
        <v>132</v>
      </c>
      <c r="L27" s="15" t="s">
        <v>133</v>
      </c>
      <c r="M27" s="14">
        <v>0</v>
      </c>
    </row>
    <row r="28" spans="1:14" ht="31.5">
      <c r="A28" s="7">
        <v>12</v>
      </c>
      <c r="B28" s="9" t="s">
        <v>21</v>
      </c>
      <c r="C28" s="10" t="s">
        <v>186</v>
      </c>
      <c r="D28" s="10" t="s">
        <v>55</v>
      </c>
      <c r="E28" s="38" t="s">
        <v>109</v>
      </c>
      <c r="F28" s="11" t="s">
        <v>109</v>
      </c>
      <c r="G28" s="7" t="s">
        <v>127</v>
      </c>
      <c r="H28" s="12">
        <v>1000</v>
      </c>
      <c r="I28" s="13">
        <v>80</v>
      </c>
      <c r="J28" s="12">
        <f t="shared" si="0"/>
        <v>80000</v>
      </c>
      <c r="K28" s="14" t="s">
        <v>132</v>
      </c>
      <c r="L28" s="15" t="s">
        <v>133</v>
      </c>
      <c r="M28" s="14">
        <v>0</v>
      </c>
    </row>
    <row r="29" spans="1:14" ht="111" customHeight="1">
      <c r="A29" s="7">
        <v>13</v>
      </c>
      <c r="B29" s="9" t="s">
        <v>21</v>
      </c>
      <c r="C29" s="7" t="s">
        <v>185</v>
      </c>
      <c r="D29" s="10" t="s">
        <v>65</v>
      </c>
      <c r="E29" s="11" t="s">
        <v>192</v>
      </c>
      <c r="F29" s="11" t="s">
        <v>124</v>
      </c>
      <c r="G29" s="7" t="s">
        <v>127</v>
      </c>
      <c r="H29" s="12">
        <v>90</v>
      </c>
      <c r="I29" s="13">
        <v>700</v>
      </c>
      <c r="J29" s="12">
        <f t="shared" si="0"/>
        <v>63000</v>
      </c>
      <c r="K29" s="14" t="s">
        <v>132</v>
      </c>
      <c r="L29" s="15" t="s">
        <v>133</v>
      </c>
      <c r="M29" s="14">
        <v>0</v>
      </c>
    </row>
    <row r="30" spans="1:14" ht="111" customHeight="1">
      <c r="A30" s="7">
        <v>14</v>
      </c>
      <c r="B30" s="9" t="s">
        <v>21</v>
      </c>
      <c r="C30" s="10" t="s">
        <v>193</v>
      </c>
      <c r="D30" s="10" t="s">
        <v>66</v>
      </c>
      <c r="E30" s="11" t="s">
        <v>194</v>
      </c>
      <c r="F30" s="11" t="s">
        <v>125</v>
      </c>
      <c r="G30" s="7" t="s">
        <v>127</v>
      </c>
      <c r="H30" s="12">
        <v>35</v>
      </c>
      <c r="I30" s="13">
        <v>1400</v>
      </c>
      <c r="J30" s="12">
        <f t="shared" si="0"/>
        <v>49000</v>
      </c>
      <c r="K30" s="14" t="s">
        <v>132</v>
      </c>
      <c r="L30" s="15" t="s">
        <v>133</v>
      </c>
      <c r="M30" s="14">
        <v>0</v>
      </c>
    </row>
    <row r="31" spans="1:14" ht="15.75">
      <c r="A31" s="1"/>
      <c r="B31" s="1"/>
      <c r="C31" s="1"/>
      <c r="D31" s="1"/>
      <c r="E31" s="1"/>
      <c r="F31" s="1"/>
      <c r="G31" s="1"/>
      <c r="H31" s="1"/>
      <c r="I31" s="23" t="s">
        <v>147</v>
      </c>
      <c r="J31" s="24">
        <f>SUM(J17:J30)</f>
        <v>1394500</v>
      </c>
      <c r="K31" s="17"/>
      <c r="L31" s="18"/>
      <c r="M31" s="19"/>
      <c r="N31" s="17"/>
    </row>
    <row r="32" spans="1:14" ht="15.75">
      <c r="A32" s="1"/>
      <c r="B32" s="1"/>
      <c r="C32" s="1"/>
      <c r="D32" s="1"/>
      <c r="E32" s="1"/>
      <c r="F32" s="1"/>
      <c r="G32" s="1"/>
      <c r="H32" s="1"/>
      <c r="I32" s="1"/>
      <c r="J32" s="22"/>
      <c r="K32" s="17"/>
      <c r="L32" s="18"/>
      <c r="M32" s="19"/>
      <c r="N32" s="17"/>
    </row>
    <row r="33" spans="1:14" ht="15.75">
      <c r="A33" s="1"/>
      <c r="B33" s="49" t="s">
        <v>277</v>
      </c>
      <c r="C33" s="49"/>
      <c r="D33" s="49"/>
      <c r="E33" s="1"/>
      <c r="F33" s="49" t="s">
        <v>277</v>
      </c>
      <c r="G33" s="49"/>
      <c r="H33" s="49"/>
      <c r="I33" s="1"/>
      <c r="K33" s="17"/>
      <c r="L33" s="18"/>
      <c r="M33" s="19"/>
      <c r="N33" s="17"/>
    </row>
    <row r="34" spans="1:14" ht="15.75">
      <c r="A34" s="1"/>
      <c r="B34" s="49"/>
      <c r="C34" s="49"/>
      <c r="D34" s="49"/>
      <c r="E34" s="1"/>
      <c r="F34" s="49"/>
      <c r="G34" s="49"/>
      <c r="H34" s="49"/>
      <c r="I34" s="1"/>
      <c r="K34" s="17"/>
      <c r="L34" s="18"/>
      <c r="M34" s="19"/>
      <c r="N34" s="17"/>
    </row>
    <row r="35" spans="1:14" ht="15.75">
      <c r="A35" s="1"/>
      <c r="B35" s="46"/>
      <c r="C35" s="46"/>
      <c r="D35" s="1"/>
      <c r="E35" s="1"/>
      <c r="F35" s="46"/>
      <c r="G35" s="46"/>
      <c r="H35" s="1"/>
      <c r="I35" s="1"/>
      <c r="K35" s="17"/>
      <c r="L35" s="18"/>
      <c r="M35" s="19"/>
      <c r="N35" s="17"/>
    </row>
    <row r="36" spans="1:14" ht="15.75">
      <c r="A36" s="26"/>
      <c r="B36" s="47" t="s">
        <v>278</v>
      </c>
      <c r="C36" s="47"/>
      <c r="D36" s="1"/>
      <c r="E36" s="26"/>
      <c r="F36" s="47" t="s">
        <v>278</v>
      </c>
      <c r="G36" s="47"/>
      <c r="H36" s="1"/>
      <c r="I36" s="1"/>
      <c r="K36" s="17"/>
      <c r="L36" s="18"/>
      <c r="M36" s="19"/>
      <c r="N36" s="17"/>
    </row>
    <row r="37" spans="1:14" ht="15.75">
      <c r="A37" s="27"/>
      <c r="B37" s="48" t="s">
        <v>279</v>
      </c>
      <c r="C37" s="48"/>
      <c r="D37" s="1"/>
      <c r="E37" s="27"/>
      <c r="F37" s="48" t="s">
        <v>279</v>
      </c>
      <c r="G37" s="48"/>
      <c r="H37" s="1"/>
      <c r="K37" s="17"/>
      <c r="L37" s="18"/>
      <c r="M37" s="19"/>
      <c r="N37" s="17"/>
    </row>
    <row r="38" spans="1:14" ht="15.75">
      <c r="A38" s="28"/>
      <c r="B38" s="26"/>
      <c r="C38" s="29"/>
      <c r="D38" s="26"/>
      <c r="E38" s="25"/>
      <c r="F38" s="25"/>
      <c r="K38" s="17"/>
      <c r="L38" s="18"/>
      <c r="M38" s="19"/>
      <c r="N38" s="17"/>
    </row>
    <row r="39" spans="1:14">
      <c r="A39" s="27"/>
      <c r="B39" s="27"/>
      <c r="C39" s="27"/>
      <c r="D39" s="27"/>
      <c r="E39" s="27"/>
      <c r="F39" s="27"/>
      <c r="K39" s="17"/>
      <c r="L39" s="18"/>
      <c r="M39" s="19"/>
      <c r="N39" s="17"/>
    </row>
    <row r="40" spans="1:14">
      <c r="A40" s="27"/>
      <c r="B40" s="27"/>
      <c r="C40" s="27"/>
      <c r="D40" s="27"/>
      <c r="E40" s="27"/>
      <c r="F40" s="27"/>
      <c r="K40" s="17"/>
      <c r="L40" s="18"/>
      <c r="M40" s="19"/>
      <c r="N40" s="17"/>
    </row>
    <row r="41" spans="1:14">
      <c r="K41" s="17"/>
      <c r="L41" s="18"/>
      <c r="M41" s="19"/>
      <c r="N41" s="17"/>
    </row>
    <row r="42" spans="1:14">
      <c r="K42" s="17"/>
      <c r="L42" s="18"/>
      <c r="M42" s="19"/>
      <c r="N42" s="17"/>
    </row>
    <row r="43" spans="1:14">
      <c r="K43" s="17"/>
      <c r="L43" s="18"/>
      <c r="M43" s="19"/>
      <c r="N43" s="17"/>
    </row>
    <row r="44" spans="1:14">
      <c r="K44" s="17"/>
      <c r="L44" s="18"/>
      <c r="M44" s="19"/>
      <c r="N44" s="17"/>
    </row>
    <row r="45" spans="1:14">
      <c r="K45" s="17"/>
      <c r="L45" s="18"/>
      <c r="M45" s="19"/>
      <c r="N45" s="17"/>
    </row>
    <row r="46" spans="1:14">
      <c r="K46" s="17"/>
      <c r="L46" s="18"/>
      <c r="M46" s="19"/>
      <c r="N46" s="17"/>
    </row>
    <row r="47" spans="1:14">
      <c r="K47" s="17"/>
      <c r="L47" s="18"/>
      <c r="M47" s="19"/>
      <c r="N47" s="17"/>
    </row>
    <row r="48" spans="1:14">
      <c r="K48" s="17"/>
      <c r="L48" s="18"/>
      <c r="M48" s="19"/>
      <c r="N48" s="17"/>
    </row>
    <row r="49" spans="11:14">
      <c r="K49" s="17"/>
      <c r="L49" s="18"/>
      <c r="M49" s="19"/>
      <c r="N49" s="17"/>
    </row>
    <row r="50" spans="11:14">
      <c r="K50" s="17"/>
      <c r="L50" s="18"/>
      <c r="M50" s="19"/>
      <c r="N50" s="17"/>
    </row>
    <row r="51" spans="11:14">
      <c r="K51" s="17"/>
      <c r="L51" s="20"/>
      <c r="M51" s="21"/>
      <c r="N51" s="17"/>
    </row>
    <row r="52" spans="11:14">
      <c r="K52" s="17"/>
      <c r="L52" s="17"/>
      <c r="M52" s="17"/>
      <c r="N52" s="17"/>
    </row>
  </sheetData>
  <mergeCells count="8">
    <mergeCell ref="A11:I11"/>
    <mergeCell ref="A12:I12"/>
    <mergeCell ref="B33:D34"/>
    <mergeCell ref="B36:C36"/>
    <mergeCell ref="B37:C37"/>
    <mergeCell ref="F33:H34"/>
    <mergeCell ref="F36:G36"/>
    <mergeCell ref="F37:G37"/>
  </mergeCells>
  <dataValidations count="3">
    <dataValidation type="whole" allowBlank="1" showInputMessage="1" showErrorMessage="1" error="Значение поля может быть от 0 до 100" prompt="Укажите значение размера авансового платежа, знак % не вводить" sqref="M17:M51">
      <formula1>0</formula1>
      <formula2>100</formula2>
    </dataValidation>
    <dataValidation allowBlank="1" showInputMessage="1" showErrorMessage="1" prompt="Введите срок поставки" sqref="K17:K30"/>
    <dataValidation type="list" allowBlank="1" showInputMessage="1" showErrorMessage="1" sqref="B17:B30">
      <formula1>ВидПредмета</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N45"/>
  <sheetViews>
    <sheetView topLeftCell="A20" zoomScale="75" zoomScaleNormal="75" workbookViewId="0">
      <selection activeCell="F25" sqref="F25:H26"/>
    </sheetView>
  </sheetViews>
  <sheetFormatPr defaultRowHeight="15"/>
  <cols>
    <col min="1" max="1" width="6" customWidth="1"/>
    <col min="2" max="2" width="9.85546875" customWidth="1"/>
    <col min="3" max="3" width="18.28515625" customWidth="1"/>
    <col min="4" max="4" width="15.85546875" customWidth="1"/>
    <col min="5" max="5" width="27.7109375" customWidth="1"/>
    <col min="6" max="6" width="36.28515625" customWidth="1"/>
    <col min="7" max="7" width="13.7109375" customWidth="1"/>
    <col min="8" max="8" width="13.42578125" customWidth="1"/>
    <col min="9" max="9" width="11.85546875" customWidth="1"/>
    <col min="10" max="10" width="15.42578125" customWidth="1"/>
    <col min="11" max="11" width="13" customWidth="1"/>
    <col min="12" max="12" width="12.85546875" customWidth="1"/>
    <col min="13" max="13" width="7.28515625" customWidth="1"/>
  </cols>
  <sheetData>
    <row r="1" spans="1:13" ht="15.75">
      <c r="A1" s="1"/>
      <c r="B1" s="1"/>
      <c r="C1" s="1"/>
      <c r="D1" s="1"/>
      <c r="E1" s="1"/>
      <c r="F1" s="1"/>
      <c r="G1" s="1"/>
      <c r="H1" s="1"/>
      <c r="I1" s="1"/>
    </row>
    <row r="2" spans="1:13" ht="15.75">
      <c r="A2" s="1"/>
      <c r="B2" s="1"/>
      <c r="C2" s="1"/>
      <c r="D2" s="1"/>
      <c r="E2" s="4" t="s">
        <v>0</v>
      </c>
      <c r="F2" s="4"/>
      <c r="H2" s="1"/>
      <c r="I2" s="1"/>
    </row>
    <row r="3" spans="1:13" ht="15.75">
      <c r="A3" s="1"/>
      <c r="B3" s="1"/>
      <c r="C3" s="1"/>
      <c r="D3" s="1"/>
      <c r="E3" s="2" t="s">
        <v>1</v>
      </c>
      <c r="H3" s="1"/>
      <c r="I3" s="1"/>
    </row>
    <row r="4" spans="1:13" ht="15.75">
      <c r="A4" s="1"/>
      <c r="B4" s="1"/>
      <c r="C4" s="1"/>
      <c r="D4" s="1"/>
      <c r="E4" s="2" t="s">
        <v>6</v>
      </c>
      <c r="H4" s="1"/>
      <c r="I4" s="1"/>
    </row>
    <row r="5" spans="1:13" ht="15.75">
      <c r="A5" s="1"/>
      <c r="B5" s="1"/>
      <c r="C5" s="1"/>
      <c r="D5" s="1"/>
      <c r="E5" s="2" t="s">
        <v>7</v>
      </c>
      <c r="H5" s="1"/>
      <c r="I5" s="1"/>
    </row>
    <row r="6" spans="1:13" ht="15.75">
      <c r="A6" s="1"/>
      <c r="B6" s="1"/>
      <c r="C6" s="1"/>
      <c r="D6" s="1"/>
      <c r="E6" s="1"/>
      <c r="F6" s="1"/>
      <c r="G6" s="2"/>
      <c r="H6" s="1"/>
      <c r="I6" s="1"/>
    </row>
    <row r="7" spans="1:13" ht="15.75">
      <c r="A7" s="1"/>
      <c r="B7" s="1"/>
      <c r="C7" s="1"/>
      <c r="D7" s="1"/>
      <c r="E7" s="1"/>
      <c r="F7" s="1"/>
      <c r="G7" s="2"/>
      <c r="H7" s="1"/>
      <c r="I7" s="1"/>
    </row>
    <row r="8" spans="1:13" ht="15.75">
      <c r="A8" s="1"/>
      <c r="B8" s="1"/>
      <c r="C8" s="1"/>
      <c r="D8" s="1"/>
      <c r="E8" s="1"/>
      <c r="F8" s="1"/>
      <c r="G8" s="1"/>
      <c r="H8" s="1"/>
      <c r="I8" s="1"/>
    </row>
    <row r="9" spans="1:13" ht="15.75">
      <c r="A9" s="3" t="s">
        <v>2</v>
      </c>
      <c r="B9" s="1"/>
      <c r="C9" s="1"/>
      <c r="D9" s="1"/>
      <c r="E9" s="1"/>
      <c r="F9" s="1"/>
      <c r="G9" s="1"/>
      <c r="H9" s="1"/>
      <c r="I9" s="1"/>
    </row>
    <row r="10" spans="1:13" ht="15.75">
      <c r="A10" s="3" t="s">
        <v>5</v>
      </c>
      <c r="B10" s="5"/>
      <c r="C10" s="5"/>
      <c r="D10" s="5"/>
      <c r="E10" s="5"/>
      <c r="F10" s="5"/>
      <c r="G10" s="5"/>
      <c r="H10" s="5"/>
      <c r="I10" s="5"/>
    </row>
    <row r="11" spans="1:13" ht="15.75">
      <c r="A11" s="44" t="s">
        <v>3</v>
      </c>
      <c r="B11" s="44"/>
      <c r="C11" s="44"/>
      <c r="D11" s="44"/>
      <c r="E11" s="44"/>
      <c r="F11" s="44"/>
      <c r="G11" s="44"/>
      <c r="H11" s="44"/>
      <c r="I11" s="44"/>
    </row>
    <row r="12" spans="1:13" ht="15.75">
      <c r="A12" s="44" t="s">
        <v>4</v>
      </c>
      <c r="B12" s="45"/>
      <c r="C12" s="45"/>
      <c r="D12" s="45"/>
      <c r="E12" s="45"/>
      <c r="F12" s="45"/>
      <c r="G12" s="45"/>
      <c r="H12" s="45"/>
      <c r="I12" s="45"/>
    </row>
    <row r="13" spans="1:13" ht="15.75">
      <c r="A13" s="3" t="s">
        <v>134</v>
      </c>
      <c r="B13" s="1"/>
      <c r="C13" s="1"/>
      <c r="D13" s="1"/>
      <c r="E13" s="1"/>
      <c r="F13" s="1"/>
      <c r="G13" s="1"/>
      <c r="H13" s="1"/>
      <c r="I13" s="1"/>
    </row>
    <row r="14" spans="1:13" ht="15.75">
      <c r="A14" s="1"/>
      <c r="B14" s="1"/>
      <c r="C14" s="1"/>
      <c r="D14" s="1"/>
      <c r="E14" s="1"/>
      <c r="F14" s="1"/>
      <c r="G14" s="1"/>
      <c r="H14" s="1"/>
      <c r="I14" s="1"/>
    </row>
    <row r="15" spans="1:13" ht="94.5">
      <c r="A15" s="6" t="s">
        <v>8</v>
      </c>
      <c r="B15" s="6" t="s">
        <v>9</v>
      </c>
      <c r="C15" s="6" t="s">
        <v>10</v>
      </c>
      <c r="D15" s="6" t="s">
        <v>11</v>
      </c>
      <c r="E15" s="6" t="s">
        <v>12</v>
      </c>
      <c r="F15" s="6" t="s">
        <v>13</v>
      </c>
      <c r="G15" s="6" t="s">
        <v>14</v>
      </c>
      <c r="H15" s="6" t="s">
        <v>15</v>
      </c>
      <c r="I15" s="6" t="s">
        <v>16</v>
      </c>
      <c r="J15" s="6" t="s">
        <v>17</v>
      </c>
      <c r="K15" s="6" t="s">
        <v>18</v>
      </c>
      <c r="L15" s="6" t="s">
        <v>19</v>
      </c>
      <c r="M15" s="6" t="s">
        <v>20</v>
      </c>
    </row>
    <row r="16" spans="1:13" ht="15.75">
      <c r="A16" s="8">
        <v>1</v>
      </c>
      <c r="B16" s="8">
        <v>2</v>
      </c>
      <c r="C16" s="8">
        <v>3</v>
      </c>
      <c r="D16" s="8">
        <v>4</v>
      </c>
      <c r="E16" s="8">
        <v>5</v>
      </c>
      <c r="F16" s="8">
        <v>6</v>
      </c>
      <c r="G16" s="6">
        <v>7</v>
      </c>
      <c r="H16" s="6">
        <v>8</v>
      </c>
      <c r="I16" s="6">
        <v>9</v>
      </c>
      <c r="J16" s="6">
        <v>10</v>
      </c>
      <c r="K16" s="6">
        <v>11</v>
      </c>
      <c r="L16" s="6">
        <v>12</v>
      </c>
      <c r="M16" s="6">
        <v>13</v>
      </c>
    </row>
    <row r="17" spans="1:14" ht="77.25">
      <c r="A17" s="7">
        <v>1</v>
      </c>
      <c r="B17" s="9" t="s">
        <v>21</v>
      </c>
      <c r="C17" s="7" t="s">
        <v>199</v>
      </c>
      <c r="D17" s="10" t="s">
        <v>24</v>
      </c>
      <c r="E17" s="11" t="s">
        <v>198</v>
      </c>
      <c r="F17" s="11" t="s">
        <v>70</v>
      </c>
      <c r="G17" s="7" t="s">
        <v>127</v>
      </c>
      <c r="H17" s="12">
        <v>1000</v>
      </c>
      <c r="I17" s="13">
        <v>450</v>
      </c>
      <c r="J17" s="12">
        <f t="shared" ref="J17:J22" si="0">IFERROR(H17*I17,0)</f>
        <v>450000</v>
      </c>
      <c r="K17" s="14" t="s">
        <v>132</v>
      </c>
      <c r="L17" s="15" t="s">
        <v>133</v>
      </c>
      <c r="M17" s="14">
        <v>0</v>
      </c>
    </row>
    <row r="18" spans="1:14" ht="141">
      <c r="A18" s="7">
        <v>2</v>
      </c>
      <c r="B18" s="9" t="s">
        <v>21</v>
      </c>
      <c r="C18" s="10" t="s">
        <v>200</v>
      </c>
      <c r="D18" s="10" t="s">
        <v>136</v>
      </c>
      <c r="E18" s="11" t="s">
        <v>202</v>
      </c>
      <c r="F18" s="11" t="s">
        <v>77</v>
      </c>
      <c r="G18" s="7" t="s">
        <v>127</v>
      </c>
      <c r="H18" s="12">
        <v>45</v>
      </c>
      <c r="I18" s="13">
        <v>800</v>
      </c>
      <c r="J18" s="12">
        <f t="shared" si="0"/>
        <v>36000</v>
      </c>
      <c r="K18" s="14" t="s">
        <v>132</v>
      </c>
      <c r="L18" s="15" t="s">
        <v>133</v>
      </c>
      <c r="M18" s="14">
        <v>0</v>
      </c>
    </row>
    <row r="19" spans="1:14" ht="141">
      <c r="A19" s="7">
        <v>3</v>
      </c>
      <c r="B19" s="9" t="s">
        <v>21</v>
      </c>
      <c r="C19" s="10" t="s">
        <v>201</v>
      </c>
      <c r="D19" s="10" t="s">
        <v>140</v>
      </c>
      <c r="E19" s="11" t="s">
        <v>203</v>
      </c>
      <c r="F19" s="11" t="s">
        <v>92</v>
      </c>
      <c r="G19" s="7" t="s">
        <v>127</v>
      </c>
      <c r="H19" s="12">
        <v>70</v>
      </c>
      <c r="I19" s="13">
        <v>1300</v>
      </c>
      <c r="J19" s="12">
        <f t="shared" si="0"/>
        <v>91000</v>
      </c>
      <c r="K19" s="14" t="s">
        <v>132</v>
      </c>
      <c r="L19" s="15" t="s">
        <v>133</v>
      </c>
      <c r="M19" s="14">
        <v>0</v>
      </c>
    </row>
    <row r="20" spans="1:14" ht="39">
      <c r="A20" s="7">
        <v>4</v>
      </c>
      <c r="B20" s="9" t="s">
        <v>21</v>
      </c>
      <c r="C20" s="7" t="s">
        <v>45</v>
      </c>
      <c r="D20" s="10" t="s">
        <v>45</v>
      </c>
      <c r="E20" s="11" t="s">
        <v>204</v>
      </c>
      <c r="F20" s="11" t="s">
        <v>97</v>
      </c>
      <c r="G20" s="7" t="s">
        <v>127</v>
      </c>
      <c r="H20" s="12">
        <v>35</v>
      </c>
      <c r="I20" s="13">
        <v>700</v>
      </c>
      <c r="J20" s="12">
        <f t="shared" si="0"/>
        <v>24500</v>
      </c>
      <c r="K20" s="14" t="s">
        <v>132</v>
      </c>
      <c r="L20" s="15" t="s">
        <v>133</v>
      </c>
      <c r="M20" s="14">
        <v>0</v>
      </c>
    </row>
    <row r="21" spans="1:14" ht="123" customHeight="1">
      <c r="A21" s="7">
        <v>5</v>
      </c>
      <c r="B21" s="9" t="s">
        <v>21</v>
      </c>
      <c r="C21" s="10" t="s">
        <v>205</v>
      </c>
      <c r="D21" s="10" t="s">
        <v>58</v>
      </c>
      <c r="E21" s="38" t="s">
        <v>206</v>
      </c>
      <c r="F21" s="11" t="s">
        <v>113</v>
      </c>
      <c r="G21" s="7" t="s">
        <v>127</v>
      </c>
      <c r="H21" s="12">
        <v>200</v>
      </c>
      <c r="I21" s="13">
        <v>450</v>
      </c>
      <c r="J21" s="12">
        <f t="shared" si="0"/>
        <v>90000</v>
      </c>
      <c r="K21" s="14" t="s">
        <v>132</v>
      </c>
      <c r="L21" s="15" t="s">
        <v>133</v>
      </c>
      <c r="M21" s="14">
        <v>0</v>
      </c>
    </row>
    <row r="22" spans="1:14" ht="111" customHeight="1">
      <c r="A22" s="7">
        <v>6</v>
      </c>
      <c r="B22" s="9" t="s">
        <v>21</v>
      </c>
      <c r="C22" s="10" t="s">
        <v>207</v>
      </c>
      <c r="D22" s="10" t="s">
        <v>67</v>
      </c>
      <c r="E22" s="11" t="s">
        <v>208</v>
      </c>
      <c r="F22" s="11" t="s">
        <v>126</v>
      </c>
      <c r="G22" s="7" t="s">
        <v>127</v>
      </c>
      <c r="H22" s="12">
        <v>600</v>
      </c>
      <c r="I22" s="13">
        <v>300</v>
      </c>
      <c r="J22" s="12">
        <f t="shared" si="0"/>
        <v>180000</v>
      </c>
      <c r="K22" s="14" t="s">
        <v>132</v>
      </c>
      <c r="L22" s="15" t="s">
        <v>133</v>
      </c>
      <c r="M22" s="14">
        <v>0</v>
      </c>
    </row>
    <row r="23" spans="1:14" ht="15.75">
      <c r="A23" s="1"/>
      <c r="B23" s="1"/>
      <c r="C23" s="1"/>
      <c r="D23" s="1"/>
      <c r="E23" s="1"/>
      <c r="F23" s="1"/>
      <c r="G23" s="1"/>
      <c r="H23" s="1"/>
      <c r="I23" s="23" t="s">
        <v>147</v>
      </c>
      <c r="J23" s="24">
        <f>SUM(J17:J22)</f>
        <v>871500</v>
      </c>
      <c r="K23" s="17"/>
      <c r="L23" s="18"/>
      <c r="M23" s="19"/>
      <c r="N23" s="17"/>
    </row>
    <row r="24" spans="1:14" ht="15.75">
      <c r="A24" s="1"/>
      <c r="B24" s="1"/>
      <c r="C24" s="1"/>
      <c r="D24" s="1"/>
      <c r="E24" s="1"/>
      <c r="F24" s="1"/>
      <c r="G24" s="1"/>
      <c r="H24" s="1"/>
      <c r="I24" s="1"/>
      <c r="J24" s="22"/>
      <c r="K24" s="17"/>
      <c r="L24" s="18"/>
      <c r="M24" s="19"/>
      <c r="N24" s="17"/>
    </row>
    <row r="25" spans="1:14" s="34" customFormat="1" ht="15.75">
      <c r="A25" s="33"/>
      <c r="B25" s="49" t="s">
        <v>277</v>
      </c>
      <c r="C25" s="49"/>
      <c r="D25" s="49"/>
      <c r="E25" s="33"/>
      <c r="F25" s="49" t="s">
        <v>277</v>
      </c>
      <c r="G25" s="49"/>
      <c r="H25" s="49"/>
      <c r="I25" s="33"/>
      <c r="K25" s="27"/>
      <c r="L25" s="35"/>
      <c r="M25" s="36"/>
      <c r="N25" s="27"/>
    </row>
    <row r="26" spans="1:14" s="34" customFormat="1" ht="15.75">
      <c r="A26" s="33"/>
      <c r="B26" s="49"/>
      <c r="C26" s="49"/>
      <c r="D26" s="49"/>
      <c r="E26" s="33"/>
      <c r="F26" s="49"/>
      <c r="G26" s="49"/>
      <c r="H26" s="49"/>
      <c r="I26" s="33"/>
      <c r="K26" s="27"/>
      <c r="L26" s="35"/>
      <c r="M26" s="36"/>
      <c r="N26" s="27"/>
    </row>
    <row r="27" spans="1:14" s="34" customFormat="1" ht="15.75">
      <c r="A27" s="33"/>
      <c r="B27" s="46"/>
      <c r="C27" s="46"/>
      <c r="D27" s="1"/>
      <c r="E27" s="33"/>
      <c r="F27" s="46"/>
      <c r="G27" s="46"/>
      <c r="H27" s="1"/>
      <c r="I27" s="33"/>
      <c r="K27" s="27"/>
      <c r="L27" s="35"/>
      <c r="M27" s="36"/>
      <c r="N27" s="27"/>
    </row>
    <row r="28" spans="1:14" s="34" customFormat="1" ht="15.75">
      <c r="A28" s="26"/>
      <c r="B28" s="47" t="s">
        <v>278</v>
      </c>
      <c r="C28" s="47"/>
      <c r="D28" s="1"/>
      <c r="E28" s="26"/>
      <c r="F28" s="47" t="s">
        <v>278</v>
      </c>
      <c r="G28" s="47"/>
      <c r="H28" s="1"/>
      <c r="I28" s="33"/>
      <c r="K28" s="27"/>
      <c r="L28" s="35"/>
      <c r="M28" s="36"/>
      <c r="N28" s="27"/>
    </row>
    <row r="29" spans="1:14" s="34" customFormat="1" ht="15.75">
      <c r="A29" s="27"/>
      <c r="B29" s="48" t="s">
        <v>279</v>
      </c>
      <c r="C29" s="48"/>
      <c r="D29" s="1"/>
      <c r="E29" s="27"/>
      <c r="F29" s="48" t="s">
        <v>279</v>
      </c>
      <c r="G29" s="48"/>
      <c r="H29" s="1"/>
      <c r="K29" s="27"/>
      <c r="L29" s="35"/>
      <c r="M29" s="36"/>
      <c r="N29" s="27"/>
    </row>
    <row r="30" spans="1:14" s="34" customFormat="1" ht="15.75">
      <c r="A30" s="28"/>
      <c r="B30" s="26"/>
      <c r="C30" s="29"/>
      <c r="D30" s="26"/>
      <c r="E30" s="25"/>
      <c r="F30" s="25"/>
      <c r="K30" s="27"/>
      <c r="L30" s="35"/>
      <c r="M30" s="36"/>
      <c r="N30" s="27"/>
    </row>
    <row r="31" spans="1:14" s="34" customFormat="1">
      <c r="A31" s="27"/>
      <c r="B31" s="27"/>
      <c r="C31" s="27"/>
      <c r="D31" s="27"/>
      <c r="E31" s="27"/>
      <c r="F31" s="27"/>
      <c r="K31" s="27"/>
      <c r="L31" s="35"/>
      <c r="M31" s="36"/>
      <c r="N31" s="27"/>
    </row>
    <row r="32" spans="1:14" s="34" customFormat="1">
      <c r="A32" s="27"/>
      <c r="B32" s="27"/>
      <c r="C32" s="27"/>
      <c r="D32" s="27"/>
      <c r="E32" s="27"/>
      <c r="F32" s="27"/>
      <c r="K32" s="27"/>
      <c r="L32" s="35"/>
      <c r="M32" s="36"/>
      <c r="N32" s="27"/>
    </row>
    <row r="33" spans="11:14" s="34" customFormat="1">
      <c r="K33" s="27"/>
      <c r="L33" s="35"/>
      <c r="M33" s="36"/>
      <c r="N33" s="27"/>
    </row>
    <row r="34" spans="11:14" s="34" customFormat="1">
      <c r="K34" s="27"/>
      <c r="L34" s="35"/>
      <c r="M34" s="36"/>
      <c r="N34" s="27"/>
    </row>
    <row r="35" spans="11:14" s="34" customFormat="1">
      <c r="K35" s="27"/>
      <c r="L35" s="35"/>
      <c r="M35" s="36"/>
      <c r="N35" s="27"/>
    </row>
    <row r="36" spans="11:14" s="34" customFormat="1">
      <c r="K36" s="27"/>
      <c r="L36" s="35"/>
      <c r="M36" s="36"/>
      <c r="N36" s="27"/>
    </row>
    <row r="37" spans="11:14" s="34" customFormat="1">
      <c r="K37" s="27"/>
      <c r="L37" s="35"/>
      <c r="M37" s="36"/>
      <c r="N37" s="27"/>
    </row>
    <row r="38" spans="11:14" s="34" customFormat="1">
      <c r="K38" s="27"/>
      <c r="L38" s="35"/>
      <c r="M38" s="36"/>
      <c r="N38" s="27"/>
    </row>
    <row r="39" spans="11:14" s="34" customFormat="1">
      <c r="K39" s="27"/>
      <c r="L39" s="35"/>
      <c r="M39" s="36"/>
      <c r="N39" s="27"/>
    </row>
    <row r="40" spans="11:14" s="34" customFormat="1">
      <c r="K40" s="27"/>
      <c r="L40" s="35"/>
      <c r="M40" s="36"/>
      <c r="N40" s="27"/>
    </row>
    <row r="41" spans="11:14" s="34" customFormat="1">
      <c r="K41" s="27"/>
      <c r="L41" s="35"/>
      <c r="M41" s="36"/>
      <c r="N41" s="27"/>
    </row>
    <row r="42" spans="11:14" s="34" customFormat="1">
      <c r="K42" s="27"/>
      <c r="L42" s="35"/>
      <c r="M42" s="36"/>
      <c r="N42" s="27"/>
    </row>
    <row r="43" spans="11:14" s="34" customFormat="1">
      <c r="K43" s="27"/>
      <c r="L43" s="35"/>
      <c r="M43" s="36"/>
      <c r="N43" s="27"/>
    </row>
    <row r="44" spans="11:14" s="34" customFormat="1">
      <c r="K44" s="27"/>
      <c r="L44" s="27"/>
      <c r="M44" s="27"/>
      <c r="N44" s="27"/>
    </row>
    <row r="45" spans="11:14" s="34" customFormat="1"/>
  </sheetData>
  <mergeCells count="8">
    <mergeCell ref="A11:I11"/>
    <mergeCell ref="A12:I12"/>
    <mergeCell ref="B25:D26"/>
    <mergeCell ref="B28:C28"/>
    <mergeCell ref="B29:C29"/>
    <mergeCell ref="F25:H26"/>
    <mergeCell ref="F28:G28"/>
    <mergeCell ref="F29:G29"/>
  </mergeCells>
  <dataValidations count="3">
    <dataValidation type="list" allowBlank="1" showInputMessage="1" showErrorMessage="1" sqref="B17:B22">
      <formula1>ВидПредмета</formula1>
    </dataValidation>
    <dataValidation allowBlank="1" showInputMessage="1" showErrorMessage="1" prompt="Введите срок поставки" sqref="K17:K22"/>
    <dataValidation type="whole" allowBlank="1" showInputMessage="1" showErrorMessage="1" error="Значение поля может быть от 0 до 100" prompt="Укажите значение размера авансового платежа, знак % не вводить" sqref="M17:M43">
      <formula1>0</formula1>
      <formula2>100</formula2>
    </dataValidation>
  </dataValidation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dimension ref="A1:N72"/>
  <sheetViews>
    <sheetView topLeftCell="A49" zoomScale="75" zoomScaleNormal="75" workbookViewId="0">
      <selection activeCell="G52" sqref="G52:I53"/>
    </sheetView>
  </sheetViews>
  <sheetFormatPr defaultRowHeight="15"/>
  <cols>
    <col min="1" max="1" width="6" customWidth="1"/>
    <col min="2" max="2" width="9.85546875" customWidth="1"/>
    <col min="3" max="3" width="18.28515625" customWidth="1"/>
    <col min="4" max="4" width="15.85546875" customWidth="1"/>
    <col min="5" max="5" width="34.28515625" customWidth="1"/>
    <col min="6" max="6" width="36.28515625" customWidth="1"/>
    <col min="7" max="7" width="13.7109375" customWidth="1"/>
    <col min="8" max="8" width="13.42578125" customWidth="1"/>
    <col min="9" max="9" width="11.85546875" customWidth="1"/>
    <col min="10" max="10" width="15.42578125" customWidth="1"/>
    <col min="11" max="11" width="13" customWidth="1"/>
    <col min="12" max="12" width="12.85546875" customWidth="1"/>
    <col min="13" max="13" width="7.28515625" customWidth="1"/>
  </cols>
  <sheetData>
    <row r="1" spans="1:13" ht="15.75">
      <c r="A1" s="1"/>
      <c r="B1" s="1"/>
      <c r="C1" s="1"/>
      <c r="D1" s="1"/>
      <c r="E1" s="1"/>
      <c r="F1" s="1"/>
      <c r="G1" s="1"/>
      <c r="H1" s="1"/>
      <c r="I1" s="1"/>
    </row>
    <row r="2" spans="1:13" ht="15.75">
      <c r="A2" s="1"/>
      <c r="B2" s="1"/>
      <c r="C2" s="1"/>
      <c r="D2" s="1"/>
      <c r="E2" s="4" t="s">
        <v>0</v>
      </c>
      <c r="F2" s="4"/>
      <c r="H2" s="1"/>
      <c r="I2" s="1"/>
    </row>
    <row r="3" spans="1:13" ht="15.75">
      <c r="A3" s="1"/>
      <c r="B3" s="1"/>
      <c r="C3" s="1"/>
      <c r="D3" s="1"/>
      <c r="E3" s="2" t="s">
        <v>1</v>
      </c>
      <c r="H3" s="1"/>
      <c r="I3" s="1"/>
    </row>
    <row r="4" spans="1:13" ht="15.75">
      <c r="A4" s="1"/>
      <c r="B4" s="1"/>
      <c r="C4" s="1"/>
      <c r="D4" s="1"/>
      <c r="E4" s="2" t="s">
        <v>6</v>
      </c>
      <c r="H4" s="1"/>
      <c r="I4" s="1"/>
    </row>
    <row r="5" spans="1:13" ht="15.75">
      <c r="A5" s="1"/>
      <c r="B5" s="1"/>
      <c r="C5" s="1"/>
      <c r="D5" s="1"/>
      <c r="E5" s="2" t="s">
        <v>7</v>
      </c>
      <c r="H5" s="1"/>
      <c r="I5" s="1"/>
    </row>
    <row r="6" spans="1:13" ht="15.75">
      <c r="A6" s="1"/>
      <c r="B6" s="1"/>
      <c r="C6" s="1"/>
      <c r="D6" s="1"/>
      <c r="E6" s="1"/>
      <c r="F6" s="1"/>
      <c r="G6" s="2"/>
      <c r="H6" s="1"/>
      <c r="I6" s="1"/>
    </row>
    <row r="7" spans="1:13" ht="15.75">
      <c r="A7" s="1"/>
      <c r="B7" s="1"/>
      <c r="C7" s="1"/>
      <c r="D7" s="1"/>
      <c r="E7" s="1"/>
      <c r="F7" s="1"/>
      <c r="G7" s="2"/>
      <c r="H7" s="1"/>
      <c r="I7" s="1"/>
    </row>
    <row r="8" spans="1:13" ht="15.75">
      <c r="A8" s="1"/>
      <c r="B8" s="1"/>
      <c r="C8" s="1"/>
      <c r="D8" s="1"/>
      <c r="E8" s="1"/>
      <c r="F8" s="1"/>
      <c r="G8" s="1"/>
      <c r="H8" s="1"/>
      <c r="I8" s="1"/>
    </row>
    <row r="9" spans="1:13" ht="15.75">
      <c r="A9" s="3" t="s">
        <v>2</v>
      </c>
      <c r="B9" s="1"/>
      <c r="C9" s="1"/>
      <c r="D9" s="1"/>
      <c r="E9" s="1"/>
      <c r="F9" s="1"/>
      <c r="G9" s="1"/>
      <c r="H9" s="1"/>
      <c r="I9" s="1"/>
    </row>
    <row r="10" spans="1:13" ht="15.75">
      <c r="A10" s="3" t="s">
        <v>5</v>
      </c>
      <c r="B10" s="5"/>
      <c r="C10" s="5"/>
      <c r="D10" s="5"/>
      <c r="E10" s="5"/>
      <c r="F10" s="5"/>
      <c r="G10" s="5"/>
      <c r="H10" s="5"/>
      <c r="I10" s="5"/>
    </row>
    <row r="11" spans="1:13" ht="15.75">
      <c r="A11" s="44" t="s">
        <v>3</v>
      </c>
      <c r="B11" s="44"/>
      <c r="C11" s="44"/>
      <c r="D11" s="44"/>
      <c r="E11" s="44"/>
      <c r="F11" s="44"/>
      <c r="G11" s="44"/>
      <c r="H11" s="44"/>
      <c r="I11" s="44"/>
    </row>
    <row r="12" spans="1:13" ht="15.75">
      <c r="A12" s="44" t="s">
        <v>4</v>
      </c>
      <c r="B12" s="45"/>
      <c r="C12" s="45"/>
      <c r="D12" s="45"/>
      <c r="E12" s="45"/>
      <c r="F12" s="45"/>
      <c r="G12" s="45"/>
      <c r="H12" s="45"/>
      <c r="I12" s="45"/>
    </row>
    <row r="13" spans="1:13" ht="15.75">
      <c r="A13" s="3" t="s">
        <v>134</v>
      </c>
      <c r="B13" s="1"/>
      <c r="C13" s="1"/>
      <c r="D13" s="1"/>
      <c r="E13" s="1"/>
      <c r="F13" s="1"/>
      <c r="G13" s="1"/>
      <c r="H13" s="1"/>
      <c r="I13" s="1"/>
    </row>
    <row r="14" spans="1:13" ht="15.75">
      <c r="A14" s="1"/>
      <c r="B14" s="1"/>
      <c r="C14" s="1"/>
      <c r="D14" s="1"/>
      <c r="E14" s="1"/>
      <c r="F14" s="1"/>
      <c r="G14" s="1"/>
      <c r="H14" s="1"/>
      <c r="I14" s="1"/>
    </row>
    <row r="15" spans="1:13" ht="94.5">
      <c r="A15" s="6" t="s">
        <v>8</v>
      </c>
      <c r="B15" s="6" t="s">
        <v>9</v>
      </c>
      <c r="C15" s="6" t="s">
        <v>10</v>
      </c>
      <c r="D15" s="6" t="s">
        <v>11</v>
      </c>
      <c r="E15" s="6" t="s">
        <v>12</v>
      </c>
      <c r="F15" s="6" t="s">
        <v>13</v>
      </c>
      <c r="G15" s="6" t="s">
        <v>14</v>
      </c>
      <c r="H15" s="6" t="s">
        <v>15</v>
      </c>
      <c r="I15" s="6" t="s">
        <v>16</v>
      </c>
      <c r="J15" s="6" t="s">
        <v>17</v>
      </c>
      <c r="K15" s="6" t="s">
        <v>18</v>
      </c>
      <c r="L15" s="6" t="s">
        <v>19</v>
      </c>
      <c r="M15" s="6" t="s">
        <v>20</v>
      </c>
    </row>
    <row r="16" spans="1:13" ht="15.75">
      <c r="A16" s="8">
        <v>1</v>
      </c>
      <c r="B16" s="8">
        <v>2</v>
      </c>
      <c r="C16" s="8">
        <v>3</v>
      </c>
      <c r="D16" s="8">
        <v>4</v>
      </c>
      <c r="E16" s="8">
        <v>5</v>
      </c>
      <c r="F16" s="8">
        <v>6</v>
      </c>
      <c r="G16" s="6">
        <v>7</v>
      </c>
      <c r="H16" s="6">
        <v>8</v>
      </c>
      <c r="I16" s="6">
        <v>9</v>
      </c>
      <c r="J16" s="6">
        <v>10</v>
      </c>
      <c r="K16" s="6">
        <v>11</v>
      </c>
      <c r="L16" s="6">
        <v>12</v>
      </c>
      <c r="M16" s="6">
        <v>13</v>
      </c>
    </row>
    <row r="17" spans="1:13" ht="153.75">
      <c r="A17" s="7">
        <v>1</v>
      </c>
      <c r="B17" s="9" t="s">
        <v>21</v>
      </c>
      <c r="C17" s="7" t="s">
        <v>25</v>
      </c>
      <c r="D17" s="10" t="s">
        <v>25</v>
      </c>
      <c r="E17" s="11" t="s">
        <v>210</v>
      </c>
      <c r="F17" s="11" t="s">
        <v>71</v>
      </c>
      <c r="G17" s="7" t="s">
        <v>127</v>
      </c>
      <c r="H17" s="12">
        <v>500</v>
      </c>
      <c r="I17" s="13">
        <v>700</v>
      </c>
      <c r="J17" s="12">
        <f t="shared" ref="J17:J48" si="0">IFERROR(H17*I17,0)</f>
        <v>350000</v>
      </c>
      <c r="K17" s="14" t="s">
        <v>132</v>
      </c>
      <c r="L17" s="15" t="s">
        <v>133</v>
      </c>
      <c r="M17" s="14">
        <v>0</v>
      </c>
    </row>
    <row r="18" spans="1:13" ht="110.25">
      <c r="A18" s="7">
        <v>2</v>
      </c>
      <c r="B18" s="9" t="s">
        <v>21</v>
      </c>
      <c r="C18" s="10" t="s">
        <v>209</v>
      </c>
      <c r="D18" s="10" t="s">
        <v>26</v>
      </c>
      <c r="E18" s="11" t="s">
        <v>211</v>
      </c>
      <c r="F18" s="11" t="s">
        <v>72</v>
      </c>
      <c r="G18" s="7" t="s">
        <v>127</v>
      </c>
      <c r="H18" s="12">
        <v>50</v>
      </c>
      <c r="I18" s="13">
        <v>1000</v>
      </c>
      <c r="J18" s="12">
        <f t="shared" si="0"/>
        <v>50000</v>
      </c>
      <c r="K18" s="14" t="s">
        <v>132</v>
      </c>
      <c r="L18" s="15" t="s">
        <v>133</v>
      </c>
      <c r="M18" s="14">
        <v>0</v>
      </c>
    </row>
    <row r="19" spans="1:13" ht="26.25">
      <c r="A19" s="7">
        <v>3</v>
      </c>
      <c r="B19" s="9" t="s">
        <v>21</v>
      </c>
      <c r="C19" s="7" t="s">
        <v>212</v>
      </c>
      <c r="D19" s="10" t="s">
        <v>27</v>
      </c>
      <c r="E19" s="11" t="s">
        <v>213</v>
      </c>
      <c r="F19" s="11" t="s">
        <v>73</v>
      </c>
      <c r="G19" s="7" t="s">
        <v>127</v>
      </c>
      <c r="H19" s="12">
        <v>120</v>
      </c>
      <c r="I19" s="13">
        <v>160</v>
      </c>
      <c r="J19" s="12">
        <f t="shared" si="0"/>
        <v>19200</v>
      </c>
      <c r="K19" s="14" t="s">
        <v>132</v>
      </c>
      <c r="L19" s="15" t="s">
        <v>133</v>
      </c>
      <c r="M19" s="14">
        <v>0</v>
      </c>
    </row>
    <row r="20" spans="1:13" ht="31.5">
      <c r="A20" s="7">
        <v>4</v>
      </c>
      <c r="B20" s="9" t="s">
        <v>21</v>
      </c>
      <c r="C20" s="10" t="s">
        <v>214</v>
      </c>
      <c r="D20" s="10" t="s">
        <v>28</v>
      </c>
      <c r="E20" s="38" t="s">
        <v>215</v>
      </c>
      <c r="F20" s="11" t="s">
        <v>74</v>
      </c>
      <c r="G20" s="7" t="s">
        <v>127</v>
      </c>
      <c r="H20" s="12">
        <v>120</v>
      </c>
      <c r="I20" s="13">
        <v>250</v>
      </c>
      <c r="J20" s="12">
        <f t="shared" si="0"/>
        <v>30000</v>
      </c>
      <c r="K20" s="14" t="s">
        <v>132</v>
      </c>
      <c r="L20" s="15" t="s">
        <v>133</v>
      </c>
      <c r="M20" s="14">
        <v>0</v>
      </c>
    </row>
    <row r="21" spans="1:13" ht="78.75">
      <c r="A21" s="7">
        <v>5</v>
      </c>
      <c r="B21" s="9" t="s">
        <v>21</v>
      </c>
      <c r="C21" s="10" t="s">
        <v>216</v>
      </c>
      <c r="D21" s="10" t="s">
        <v>135</v>
      </c>
      <c r="E21" s="11" t="s">
        <v>217</v>
      </c>
      <c r="F21" s="11" t="s">
        <v>75</v>
      </c>
      <c r="G21" s="7" t="s">
        <v>128</v>
      </c>
      <c r="H21" s="12">
        <v>300</v>
      </c>
      <c r="I21" s="13">
        <v>280</v>
      </c>
      <c r="J21" s="12">
        <f t="shared" si="0"/>
        <v>84000</v>
      </c>
      <c r="K21" s="14" t="s">
        <v>132</v>
      </c>
      <c r="L21" s="15" t="s">
        <v>133</v>
      </c>
      <c r="M21" s="14">
        <v>0</v>
      </c>
    </row>
    <row r="22" spans="1:13" ht="128.25">
      <c r="A22" s="7">
        <v>6</v>
      </c>
      <c r="B22" s="9" t="s">
        <v>21</v>
      </c>
      <c r="C22" s="10" t="s">
        <v>218</v>
      </c>
      <c r="D22" s="10" t="s">
        <v>137</v>
      </c>
      <c r="E22" s="11" t="s">
        <v>219</v>
      </c>
      <c r="F22" s="11" t="s">
        <v>78</v>
      </c>
      <c r="G22" s="10" t="s">
        <v>129</v>
      </c>
      <c r="H22" s="12">
        <v>100</v>
      </c>
      <c r="I22" s="13">
        <v>280</v>
      </c>
      <c r="J22" s="12">
        <f t="shared" si="0"/>
        <v>28000</v>
      </c>
      <c r="K22" s="14" t="s">
        <v>132</v>
      </c>
      <c r="L22" s="15" t="s">
        <v>133</v>
      </c>
      <c r="M22" s="14">
        <v>0</v>
      </c>
    </row>
    <row r="23" spans="1:13" ht="31.5">
      <c r="A23" s="7">
        <v>7</v>
      </c>
      <c r="B23" s="9" t="s">
        <v>21</v>
      </c>
      <c r="C23" s="7" t="s">
        <v>220</v>
      </c>
      <c r="D23" s="10" t="s">
        <v>30</v>
      </c>
      <c r="E23" s="11" t="s">
        <v>80</v>
      </c>
      <c r="F23" s="11" t="s">
        <v>80</v>
      </c>
      <c r="G23" s="7" t="s">
        <v>127</v>
      </c>
      <c r="H23" s="12">
        <v>6</v>
      </c>
      <c r="I23" s="13">
        <v>1900</v>
      </c>
      <c r="J23" s="12">
        <f t="shared" si="0"/>
        <v>11400</v>
      </c>
      <c r="K23" s="14" t="s">
        <v>132</v>
      </c>
      <c r="L23" s="15" t="s">
        <v>133</v>
      </c>
      <c r="M23" s="14">
        <v>0</v>
      </c>
    </row>
    <row r="24" spans="1:13" ht="90">
      <c r="A24" s="7">
        <v>8</v>
      </c>
      <c r="B24" s="9" t="s">
        <v>21</v>
      </c>
      <c r="C24" s="7" t="s">
        <v>221</v>
      </c>
      <c r="D24" s="10" t="s">
        <v>33</v>
      </c>
      <c r="E24" s="11" t="s">
        <v>222</v>
      </c>
      <c r="F24" s="11" t="s">
        <v>83</v>
      </c>
      <c r="G24" s="7" t="s">
        <v>127</v>
      </c>
      <c r="H24" s="12">
        <v>100</v>
      </c>
      <c r="I24" s="13">
        <v>450</v>
      </c>
      <c r="J24" s="12">
        <f t="shared" si="0"/>
        <v>45000</v>
      </c>
      <c r="K24" s="14" t="s">
        <v>132</v>
      </c>
      <c r="L24" s="15" t="s">
        <v>133</v>
      </c>
      <c r="M24" s="14">
        <v>0</v>
      </c>
    </row>
    <row r="25" spans="1:13" ht="31.5">
      <c r="A25" s="7">
        <v>9</v>
      </c>
      <c r="B25" s="9" t="s">
        <v>21</v>
      </c>
      <c r="C25" s="7" t="s">
        <v>223</v>
      </c>
      <c r="D25" s="10" t="s">
        <v>34</v>
      </c>
      <c r="E25" s="11" t="s">
        <v>224</v>
      </c>
      <c r="F25" s="11" t="s">
        <v>84</v>
      </c>
      <c r="G25" s="7" t="s">
        <v>127</v>
      </c>
      <c r="H25" s="12">
        <v>100</v>
      </c>
      <c r="I25" s="13">
        <v>290</v>
      </c>
      <c r="J25" s="12">
        <f t="shared" si="0"/>
        <v>29000</v>
      </c>
      <c r="K25" s="14" t="s">
        <v>132</v>
      </c>
      <c r="L25" s="15" t="s">
        <v>133</v>
      </c>
      <c r="M25" s="14">
        <v>0</v>
      </c>
    </row>
    <row r="26" spans="1:13" ht="39">
      <c r="A26" s="7">
        <v>10</v>
      </c>
      <c r="B26" s="9" t="s">
        <v>21</v>
      </c>
      <c r="C26" s="7" t="s">
        <v>225</v>
      </c>
      <c r="D26" s="10" t="s">
        <v>35</v>
      </c>
      <c r="E26" s="11" t="s">
        <v>226</v>
      </c>
      <c r="F26" s="11" t="s">
        <v>85</v>
      </c>
      <c r="G26" s="7" t="s">
        <v>127</v>
      </c>
      <c r="H26" s="12">
        <v>200</v>
      </c>
      <c r="I26" s="13">
        <v>150</v>
      </c>
      <c r="J26" s="12">
        <f t="shared" si="0"/>
        <v>30000</v>
      </c>
      <c r="K26" s="14" t="s">
        <v>132</v>
      </c>
      <c r="L26" s="15" t="s">
        <v>133</v>
      </c>
      <c r="M26" s="14">
        <v>0</v>
      </c>
    </row>
    <row r="27" spans="1:13" ht="39">
      <c r="A27" s="7">
        <v>11</v>
      </c>
      <c r="B27" s="9" t="s">
        <v>21</v>
      </c>
      <c r="C27" s="7" t="s">
        <v>227</v>
      </c>
      <c r="D27" s="10" t="s">
        <v>36</v>
      </c>
      <c r="E27" s="38" t="s">
        <v>228</v>
      </c>
      <c r="F27" s="11" t="s">
        <v>86</v>
      </c>
      <c r="G27" s="7" t="s">
        <v>127</v>
      </c>
      <c r="H27" s="12">
        <v>40</v>
      </c>
      <c r="I27" s="13">
        <v>120</v>
      </c>
      <c r="J27" s="12">
        <f t="shared" si="0"/>
        <v>4800</v>
      </c>
      <c r="K27" s="14" t="s">
        <v>132</v>
      </c>
      <c r="L27" s="15" t="s">
        <v>133</v>
      </c>
      <c r="M27" s="14">
        <v>0</v>
      </c>
    </row>
    <row r="28" spans="1:13" ht="31.5">
      <c r="A28" s="7">
        <v>12</v>
      </c>
      <c r="B28" s="9" t="s">
        <v>21</v>
      </c>
      <c r="C28" s="7" t="s">
        <v>229</v>
      </c>
      <c r="D28" s="10" t="s">
        <v>37</v>
      </c>
      <c r="E28" s="38" t="s">
        <v>230</v>
      </c>
      <c r="F28" s="11" t="s">
        <v>87</v>
      </c>
      <c r="G28" s="7" t="s">
        <v>127</v>
      </c>
      <c r="H28" s="12">
        <v>75</v>
      </c>
      <c r="I28" s="13">
        <v>150</v>
      </c>
      <c r="J28" s="12">
        <f t="shared" si="0"/>
        <v>11250</v>
      </c>
      <c r="K28" s="14" t="s">
        <v>132</v>
      </c>
      <c r="L28" s="15" t="s">
        <v>133</v>
      </c>
      <c r="M28" s="14">
        <v>0</v>
      </c>
    </row>
    <row r="29" spans="1:13" ht="15.75">
      <c r="A29" s="7">
        <v>13</v>
      </c>
      <c r="B29" s="9" t="s">
        <v>21</v>
      </c>
      <c r="C29" s="7" t="s">
        <v>231</v>
      </c>
      <c r="D29" s="10" t="s">
        <v>38</v>
      </c>
      <c r="E29" s="38" t="s">
        <v>215</v>
      </c>
      <c r="F29" s="11" t="s">
        <v>74</v>
      </c>
      <c r="G29" s="7" t="s">
        <v>127</v>
      </c>
      <c r="H29" s="12">
        <v>75</v>
      </c>
      <c r="I29" s="13">
        <v>150</v>
      </c>
      <c r="J29" s="12">
        <f t="shared" si="0"/>
        <v>11250</v>
      </c>
      <c r="K29" s="14" t="s">
        <v>132</v>
      </c>
      <c r="L29" s="15" t="s">
        <v>133</v>
      </c>
      <c r="M29" s="14">
        <v>0</v>
      </c>
    </row>
    <row r="30" spans="1:13" ht="26.25">
      <c r="A30" s="7">
        <v>14</v>
      </c>
      <c r="B30" s="9" t="s">
        <v>21</v>
      </c>
      <c r="C30" s="7" t="s">
        <v>227</v>
      </c>
      <c r="D30" s="10" t="s">
        <v>39</v>
      </c>
      <c r="E30" s="11" t="s">
        <v>232</v>
      </c>
      <c r="F30" s="11" t="s">
        <v>88</v>
      </c>
      <c r="G30" s="7" t="s">
        <v>127</v>
      </c>
      <c r="H30" s="12">
        <v>120</v>
      </c>
      <c r="I30" s="13">
        <v>150</v>
      </c>
      <c r="J30" s="12">
        <f t="shared" si="0"/>
        <v>18000</v>
      </c>
      <c r="K30" s="14" t="s">
        <v>132</v>
      </c>
      <c r="L30" s="15" t="s">
        <v>133</v>
      </c>
      <c r="M30" s="14">
        <v>0</v>
      </c>
    </row>
    <row r="31" spans="1:13" ht="26.25">
      <c r="A31" s="7">
        <v>15</v>
      </c>
      <c r="B31" s="9" t="s">
        <v>21</v>
      </c>
      <c r="C31" s="7" t="s">
        <v>40</v>
      </c>
      <c r="D31" s="10" t="s">
        <v>40</v>
      </c>
      <c r="E31" s="11" t="s">
        <v>234</v>
      </c>
      <c r="F31" s="11" t="s">
        <v>90</v>
      </c>
      <c r="G31" s="7" t="s">
        <v>127</v>
      </c>
      <c r="H31" s="12">
        <v>150</v>
      </c>
      <c r="I31" s="13">
        <v>350</v>
      </c>
      <c r="J31" s="12">
        <f t="shared" si="0"/>
        <v>52500</v>
      </c>
      <c r="K31" s="14" t="s">
        <v>132</v>
      </c>
      <c r="L31" s="15" t="s">
        <v>133</v>
      </c>
      <c r="M31" s="14">
        <v>0</v>
      </c>
    </row>
    <row r="32" spans="1:13" ht="15.75">
      <c r="A32" s="7">
        <v>16</v>
      </c>
      <c r="B32" s="9" t="s">
        <v>21</v>
      </c>
      <c r="C32" s="7" t="s">
        <v>233</v>
      </c>
      <c r="D32" s="10" t="s">
        <v>41</v>
      </c>
      <c r="E32" s="38" t="s">
        <v>235</v>
      </c>
      <c r="F32" s="11" t="s">
        <v>91</v>
      </c>
      <c r="G32" s="7" t="s">
        <v>127</v>
      </c>
      <c r="H32" s="12">
        <v>50</v>
      </c>
      <c r="I32" s="13">
        <v>800</v>
      </c>
      <c r="J32" s="12">
        <f t="shared" si="0"/>
        <v>40000</v>
      </c>
      <c r="K32" s="14" t="s">
        <v>132</v>
      </c>
      <c r="L32" s="15" t="s">
        <v>133</v>
      </c>
      <c r="M32" s="14">
        <v>0</v>
      </c>
    </row>
    <row r="33" spans="1:13" ht="64.5">
      <c r="A33" s="7">
        <v>17</v>
      </c>
      <c r="B33" s="9" t="s">
        <v>21</v>
      </c>
      <c r="C33" s="10" t="s">
        <v>236</v>
      </c>
      <c r="D33" s="10" t="s">
        <v>139</v>
      </c>
      <c r="E33" s="11" t="s">
        <v>217</v>
      </c>
      <c r="F33" s="11" t="s">
        <v>75</v>
      </c>
      <c r="G33" s="7" t="s">
        <v>128</v>
      </c>
      <c r="H33" s="12">
        <v>150</v>
      </c>
      <c r="I33" s="13">
        <v>280</v>
      </c>
      <c r="J33" s="12">
        <f t="shared" si="0"/>
        <v>42000</v>
      </c>
      <c r="K33" s="14" t="s">
        <v>132</v>
      </c>
      <c r="L33" s="15" t="s">
        <v>133</v>
      </c>
      <c r="M33" s="14">
        <v>0</v>
      </c>
    </row>
    <row r="34" spans="1:13" ht="90">
      <c r="A34" s="7">
        <v>18</v>
      </c>
      <c r="B34" s="9" t="s">
        <v>21</v>
      </c>
      <c r="C34" s="7" t="s">
        <v>43</v>
      </c>
      <c r="D34" s="10" t="s">
        <v>43</v>
      </c>
      <c r="E34" s="11" t="s">
        <v>239</v>
      </c>
      <c r="F34" s="11" t="s">
        <v>94</v>
      </c>
      <c r="G34" s="7" t="s">
        <v>131</v>
      </c>
      <c r="H34" s="12">
        <v>7</v>
      </c>
      <c r="I34" s="13">
        <v>3200</v>
      </c>
      <c r="J34" s="12">
        <f t="shared" si="0"/>
        <v>22400</v>
      </c>
      <c r="K34" s="14" t="s">
        <v>132</v>
      </c>
      <c r="L34" s="15" t="s">
        <v>133</v>
      </c>
      <c r="M34" s="14">
        <v>0</v>
      </c>
    </row>
    <row r="35" spans="1:13" ht="64.5">
      <c r="A35" s="7">
        <v>19</v>
      </c>
      <c r="B35" s="9" t="s">
        <v>21</v>
      </c>
      <c r="C35" s="7" t="s">
        <v>237</v>
      </c>
      <c r="D35" s="10" t="s">
        <v>46</v>
      </c>
      <c r="E35" s="11" t="s">
        <v>240</v>
      </c>
      <c r="F35" s="11" t="s">
        <v>98</v>
      </c>
      <c r="G35" s="7" t="s">
        <v>127</v>
      </c>
      <c r="H35" s="12">
        <v>250</v>
      </c>
      <c r="I35" s="13">
        <v>160</v>
      </c>
      <c r="J35" s="12">
        <f t="shared" si="0"/>
        <v>40000</v>
      </c>
      <c r="K35" s="14" t="s">
        <v>132</v>
      </c>
      <c r="L35" s="15" t="s">
        <v>133</v>
      </c>
      <c r="M35" s="14">
        <v>0</v>
      </c>
    </row>
    <row r="36" spans="1:13" ht="51.75">
      <c r="A36" s="7">
        <v>20</v>
      </c>
      <c r="B36" s="9" t="s">
        <v>21</v>
      </c>
      <c r="C36" s="7" t="s">
        <v>238</v>
      </c>
      <c r="D36" s="10" t="s">
        <v>47</v>
      </c>
      <c r="E36" s="11" t="s">
        <v>241</v>
      </c>
      <c r="F36" s="11" t="s">
        <v>99</v>
      </c>
      <c r="G36" s="7" t="s">
        <v>130</v>
      </c>
      <c r="H36" s="12">
        <v>250</v>
      </c>
      <c r="I36" s="13">
        <v>350</v>
      </c>
      <c r="J36" s="12">
        <f t="shared" si="0"/>
        <v>87500</v>
      </c>
      <c r="K36" s="14" t="s">
        <v>132</v>
      </c>
      <c r="L36" s="15" t="s">
        <v>133</v>
      </c>
      <c r="M36" s="14">
        <v>0</v>
      </c>
    </row>
    <row r="37" spans="1:13" ht="128.25">
      <c r="A37" s="7">
        <v>21</v>
      </c>
      <c r="B37" s="9" t="s">
        <v>21</v>
      </c>
      <c r="C37" s="10" t="s">
        <v>242</v>
      </c>
      <c r="D37" s="10" t="s">
        <v>142</v>
      </c>
      <c r="E37" s="11" t="s">
        <v>243</v>
      </c>
      <c r="F37" s="11" t="s">
        <v>101</v>
      </c>
      <c r="G37" s="7" t="s">
        <v>128</v>
      </c>
      <c r="H37" s="12">
        <v>150</v>
      </c>
      <c r="I37" s="13">
        <v>310</v>
      </c>
      <c r="J37" s="12">
        <f t="shared" si="0"/>
        <v>46500</v>
      </c>
      <c r="K37" s="14" t="s">
        <v>132</v>
      </c>
      <c r="L37" s="15" t="s">
        <v>133</v>
      </c>
      <c r="M37" s="14">
        <v>0</v>
      </c>
    </row>
    <row r="38" spans="1:13" ht="64.5">
      <c r="A38" s="7">
        <v>22</v>
      </c>
      <c r="B38" s="9" t="s">
        <v>21</v>
      </c>
      <c r="C38" s="7" t="s">
        <v>244</v>
      </c>
      <c r="D38" s="10" t="s">
        <v>50</v>
      </c>
      <c r="E38" s="11" t="s">
        <v>246</v>
      </c>
      <c r="F38" s="11" t="s">
        <v>103</v>
      </c>
      <c r="G38" s="7" t="s">
        <v>127</v>
      </c>
      <c r="H38" s="12">
        <v>200</v>
      </c>
      <c r="I38" s="13">
        <v>130</v>
      </c>
      <c r="J38" s="12">
        <f t="shared" si="0"/>
        <v>26000</v>
      </c>
      <c r="K38" s="14" t="s">
        <v>132</v>
      </c>
      <c r="L38" s="15" t="s">
        <v>133</v>
      </c>
      <c r="M38" s="14">
        <v>0</v>
      </c>
    </row>
    <row r="39" spans="1:13" ht="78.75">
      <c r="A39" s="7">
        <v>23</v>
      </c>
      <c r="B39" s="9">
        <v>2</v>
      </c>
      <c r="C39" s="10" t="s">
        <v>245</v>
      </c>
      <c r="D39" s="10" t="s">
        <v>143</v>
      </c>
      <c r="E39" s="11" t="s">
        <v>247</v>
      </c>
      <c r="F39" s="11" t="s">
        <v>105</v>
      </c>
      <c r="G39" s="7" t="s">
        <v>128</v>
      </c>
      <c r="H39" s="12">
        <v>200</v>
      </c>
      <c r="I39" s="13">
        <v>500</v>
      </c>
      <c r="J39" s="12">
        <f t="shared" si="0"/>
        <v>100000</v>
      </c>
      <c r="K39" s="14" t="s">
        <v>132</v>
      </c>
      <c r="L39" s="15" t="s">
        <v>133</v>
      </c>
      <c r="M39" s="14">
        <v>0</v>
      </c>
    </row>
    <row r="40" spans="1:13" ht="90">
      <c r="A40" s="7">
        <v>24</v>
      </c>
      <c r="B40" s="9" t="s">
        <v>21</v>
      </c>
      <c r="C40" s="7" t="s">
        <v>52</v>
      </c>
      <c r="D40" s="10" t="s">
        <v>52</v>
      </c>
      <c r="E40" s="11" t="s">
        <v>248</v>
      </c>
      <c r="F40" s="11" t="s">
        <v>106</v>
      </c>
      <c r="G40" s="7" t="s">
        <v>127</v>
      </c>
      <c r="H40" s="12">
        <v>90</v>
      </c>
      <c r="I40" s="13">
        <v>600</v>
      </c>
      <c r="J40" s="12">
        <f t="shared" si="0"/>
        <v>54000</v>
      </c>
      <c r="K40" s="14" t="s">
        <v>132</v>
      </c>
      <c r="L40" s="15" t="s">
        <v>133</v>
      </c>
      <c r="M40" s="14">
        <v>0</v>
      </c>
    </row>
    <row r="41" spans="1:13" ht="51.75">
      <c r="A41" s="7">
        <v>25</v>
      </c>
      <c r="B41" s="9" t="s">
        <v>21</v>
      </c>
      <c r="C41" s="7" t="s">
        <v>249</v>
      </c>
      <c r="D41" s="10" t="s">
        <v>54</v>
      </c>
      <c r="E41" s="11" t="s">
        <v>250</v>
      </c>
      <c r="F41" s="11" t="s">
        <v>108</v>
      </c>
      <c r="G41" s="7" t="s">
        <v>127</v>
      </c>
      <c r="H41" s="12">
        <v>250</v>
      </c>
      <c r="I41" s="13">
        <v>250</v>
      </c>
      <c r="J41" s="12">
        <f t="shared" si="0"/>
        <v>62500</v>
      </c>
      <c r="K41" s="14" t="s">
        <v>132</v>
      </c>
      <c r="L41" s="15" t="s">
        <v>133</v>
      </c>
      <c r="M41" s="14">
        <v>0</v>
      </c>
    </row>
    <row r="42" spans="1:13" ht="78.75">
      <c r="A42" s="7">
        <v>26</v>
      </c>
      <c r="B42" s="9" t="s">
        <v>21</v>
      </c>
      <c r="C42" s="10" t="s">
        <v>251</v>
      </c>
      <c r="D42" s="10" t="s">
        <v>56</v>
      </c>
      <c r="E42" s="38" t="s">
        <v>252</v>
      </c>
      <c r="F42" s="11" t="s">
        <v>110</v>
      </c>
      <c r="G42" s="7" t="s">
        <v>127</v>
      </c>
      <c r="H42" s="12">
        <v>25</v>
      </c>
      <c r="I42" s="13">
        <v>100</v>
      </c>
      <c r="J42" s="12">
        <f t="shared" si="0"/>
        <v>2500</v>
      </c>
      <c r="K42" s="14" t="s">
        <v>132</v>
      </c>
      <c r="L42" s="15" t="s">
        <v>133</v>
      </c>
      <c r="M42" s="14">
        <v>0</v>
      </c>
    </row>
    <row r="43" spans="1:13" ht="31.5">
      <c r="A43" s="7">
        <v>27</v>
      </c>
      <c r="B43" s="9" t="s">
        <v>21</v>
      </c>
      <c r="C43" s="7" t="s">
        <v>253</v>
      </c>
      <c r="D43" s="10" t="s">
        <v>57</v>
      </c>
      <c r="E43" s="38" t="s">
        <v>254</v>
      </c>
      <c r="F43" s="11" t="s">
        <v>111</v>
      </c>
      <c r="G43" s="7" t="s">
        <v>127</v>
      </c>
      <c r="H43" s="12">
        <v>350</v>
      </c>
      <c r="I43" s="13">
        <v>60</v>
      </c>
      <c r="J43" s="12">
        <f t="shared" si="0"/>
        <v>21000</v>
      </c>
      <c r="K43" s="14" t="s">
        <v>132</v>
      </c>
      <c r="L43" s="15" t="s">
        <v>133</v>
      </c>
      <c r="M43" s="14">
        <v>0</v>
      </c>
    </row>
    <row r="44" spans="1:13" ht="31.5">
      <c r="A44" s="7">
        <v>28</v>
      </c>
      <c r="B44" s="9" t="s">
        <v>21</v>
      </c>
      <c r="C44" s="7" t="s">
        <v>255</v>
      </c>
      <c r="D44" s="10" t="s">
        <v>144</v>
      </c>
      <c r="E44" s="38" t="s">
        <v>256</v>
      </c>
      <c r="F44" s="11" t="s">
        <v>112</v>
      </c>
      <c r="G44" s="7" t="s">
        <v>127</v>
      </c>
      <c r="H44" s="12">
        <v>40</v>
      </c>
      <c r="I44" s="13">
        <v>170</v>
      </c>
      <c r="J44" s="12">
        <f t="shared" si="0"/>
        <v>6800</v>
      </c>
      <c r="K44" s="14" t="s">
        <v>132</v>
      </c>
      <c r="L44" s="15" t="s">
        <v>133</v>
      </c>
      <c r="M44" s="14">
        <v>0</v>
      </c>
    </row>
    <row r="45" spans="1:13" ht="111" customHeight="1">
      <c r="A45" s="7">
        <v>29</v>
      </c>
      <c r="B45" s="9" t="s">
        <v>21</v>
      </c>
      <c r="C45" s="7" t="s">
        <v>257</v>
      </c>
      <c r="D45" s="10" t="s">
        <v>61</v>
      </c>
      <c r="E45" s="11" t="s">
        <v>266</v>
      </c>
      <c r="F45" s="11" t="s">
        <v>116</v>
      </c>
      <c r="G45" s="7" t="s">
        <v>127</v>
      </c>
      <c r="H45" s="12">
        <v>150</v>
      </c>
      <c r="I45" s="13">
        <v>500</v>
      </c>
      <c r="J45" s="12">
        <f t="shared" si="0"/>
        <v>75000</v>
      </c>
      <c r="K45" s="14" t="s">
        <v>132</v>
      </c>
      <c r="L45" s="15" t="s">
        <v>133</v>
      </c>
      <c r="M45" s="14">
        <v>0</v>
      </c>
    </row>
    <row r="46" spans="1:13" ht="111" customHeight="1">
      <c r="A46" s="7">
        <v>30</v>
      </c>
      <c r="B46" s="9" t="s">
        <v>21</v>
      </c>
      <c r="C46" s="10" t="s">
        <v>261</v>
      </c>
      <c r="D46" s="10" t="s">
        <v>62</v>
      </c>
      <c r="E46" s="11" t="s">
        <v>265</v>
      </c>
      <c r="F46" s="11" t="s">
        <v>117</v>
      </c>
      <c r="G46" s="7" t="s">
        <v>128</v>
      </c>
      <c r="H46" s="12">
        <v>300</v>
      </c>
      <c r="I46" s="13">
        <v>550</v>
      </c>
      <c r="J46" s="12">
        <f t="shared" si="0"/>
        <v>165000</v>
      </c>
      <c r="K46" s="14" t="s">
        <v>132</v>
      </c>
      <c r="L46" s="15" t="s">
        <v>133</v>
      </c>
      <c r="M46" s="14">
        <v>0</v>
      </c>
    </row>
    <row r="47" spans="1:13" ht="111" customHeight="1">
      <c r="A47" s="7">
        <v>31</v>
      </c>
      <c r="B47" s="9" t="s">
        <v>21</v>
      </c>
      <c r="C47" s="10" t="s">
        <v>258</v>
      </c>
      <c r="D47" s="10" t="s">
        <v>150</v>
      </c>
      <c r="E47" s="38" t="s">
        <v>264</v>
      </c>
      <c r="F47" s="11" t="s">
        <v>118</v>
      </c>
      <c r="G47" s="7" t="s">
        <v>151</v>
      </c>
      <c r="H47" s="12">
        <v>60</v>
      </c>
      <c r="I47" s="13">
        <v>170</v>
      </c>
      <c r="J47" s="12">
        <f t="shared" si="0"/>
        <v>10200</v>
      </c>
      <c r="K47" s="14" t="s">
        <v>132</v>
      </c>
      <c r="L47" s="15" t="s">
        <v>133</v>
      </c>
      <c r="M47" s="14">
        <v>0</v>
      </c>
    </row>
    <row r="48" spans="1:13" ht="111" customHeight="1">
      <c r="A48" s="7">
        <v>32</v>
      </c>
      <c r="B48" s="9" t="s">
        <v>21</v>
      </c>
      <c r="C48" s="10" t="s">
        <v>260</v>
      </c>
      <c r="D48" s="10" t="s">
        <v>63</v>
      </c>
      <c r="E48" s="11" t="s">
        <v>263</v>
      </c>
      <c r="F48" s="11" t="s">
        <v>119</v>
      </c>
      <c r="G48" s="7" t="s">
        <v>127</v>
      </c>
      <c r="H48" s="12">
        <v>50</v>
      </c>
      <c r="I48" s="13">
        <v>400</v>
      </c>
      <c r="J48" s="12">
        <f t="shared" si="0"/>
        <v>20000</v>
      </c>
      <c r="K48" s="14" t="s">
        <v>132</v>
      </c>
      <c r="L48" s="15" t="s">
        <v>133</v>
      </c>
      <c r="M48" s="14">
        <v>0</v>
      </c>
    </row>
    <row r="49" spans="1:14" ht="111" customHeight="1">
      <c r="A49" s="7">
        <v>33</v>
      </c>
      <c r="B49" s="9" t="s">
        <v>21</v>
      </c>
      <c r="C49" s="7" t="s">
        <v>259</v>
      </c>
      <c r="D49" s="10" t="s">
        <v>64</v>
      </c>
      <c r="E49" s="11" t="s">
        <v>262</v>
      </c>
      <c r="F49" s="11" t="s">
        <v>123</v>
      </c>
      <c r="G49" s="7" t="s">
        <v>127</v>
      </c>
      <c r="H49" s="12">
        <v>9</v>
      </c>
      <c r="I49" s="13">
        <v>1400</v>
      </c>
      <c r="J49" s="12">
        <f>IFERROR(H49*I49,0)</f>
        <v>12600</v>
      </c>
      <c r="K49" s="14" t="s">
        <v>132</v>
      </c>
      <c r="L49" s="15" t="s">
        <v>133</v>
      </c>
      <c r="M49" s="14">
        <v>0</v>
      </c>
    </row>
    <row r="50" spans="1:14" ht="15.75">
      <c r="A50" s="1"/>
      <c r="B50" s="1"/>
      <c r="C50" s="1"/>
      <c r="D50" s="1"/>
      <c r="E50" s="1"/>
      <c r="F50" s="1"/>
      <c r="G50" s="1"/>
      <c r="H50" s="1"/>
      <c r="I50" s="23" t="s">
        <v>147</v>
      </c>
      <c r="J50" s="24">
        <f>SUM(J17:J49)</f>
        <v>1608400</v>
      </c>
      <c r="K50" s="17"/>
      <c r="L50" s="18"/>
      <c r="M50" s="19"/>
      <c r="N50" s="17"/>
    </row>
    <row r="51" spans="1:14" ht="15.75">
      <c r="A51" s="1"/>
      <c r="B51" s="1"/>
      <c r="C51" s="1"/>
      <c r="D51" s="1"/>
      <c r="E51" s="1"/>
      <c r="F51" s="1"/>
      <c r="G51" s="1"/>
      <c r="H51" s="1"/>
      <c r="I51" s="1"/>
      <c r="J51" s="22"/>
      <c r="K51" s="17"/>
      <c r="L51" s="18"/>
      <c r="M51" s="19"/>
      <c r="N51" s="17"/>
    </row>
    <row r="52" spans="1:14" s="34" customFormat="1" ht="15.75" customHeight="1">
      <c r="A52" s="33"/>
      <c r="B52" s="49" t="s">
        <v>277</v>
      </c>
      <c r="C52" s="49"/>
      <c r="D52" s="49"/>
      <c r="E52" s="33"/>
      <c r="F52" s="33"/>
      <c r="G52" s="49" t="s">
        <v>277</v>
      </c>
      <c r="H52" s="49"/>
      <c r="I52" s="49"/>
      <c r="K52" s="27"/>
      <c r="L52" s="35"/>
      <c r="M52" s="36"/>
      <c r="N52" s="27"/>
    </row>
    <row r="53" spans="1:14" s="34" customFormat="1" ht="15.75">
      <c r="A53" s="33"/>
      <c r="B53" s="49"/>
      <c r="C53" s="49"/>
      <c r="D53" s="49"/>
      <c r="E53" s="33"/>
      <c r="F53" s="33"/>
      <c r="G53" s="49"/>
      <c r="H53" s="49"/>
      <c r="I53" s="49"/>
      <c r="K53" s="27"/>
      <c r="L53" s="35"/>
      <c r="M53" s="36"/>
      <c r="N53" s="27"/>
    </row>
    <row r="54" spans="1:14" s="34" customFormat="1" ht="15.75">
      <c r="A54" s="33"/>
      <c r="B54" s="46"/>
      <c r="C54" s="46"/>
      <c r="D54" s="1"/>
      <c r="E54" s="33"/>
      <c r="F54" s="33"/>
      <c r="G54" s="46"/>
      <c r="H54" s="46"/>
      <c r="I54" s="1"/>
      <c r="K54" s="27"/>
      <c r="L54" s="35"/>
      <c r="M54" s="36"/>
      <c r="N54" s="27"/>
    </row>
    <row r="55" spans="1:14" s="34" customFormat="1" ht="15.75">
      <c r="A55" s="26"/>
      <c r="B55" s="47" t="s">
        <v>278</v>
      </c>
      <c r="C55" s="47"/>
      <c r="D55" s="1"/>
      <c r="E55" s="26"/>
      <c r="F55" s="26"/>
      <c r="G55" s="47" t="s">
        <v>278</v>
      </c>
      <c r="H55" s="47"/>
      <c r="I55" s="1"/>
      <c r="K55" s="27"/>
      <c r="L55" s="35"/>
      <c r="M55" s="36"/>
      <c r="N55" s="27"/>
    </row>
    <row r="56" spans="1:14" s="34" customFormat="1" ht="15.75">
      <c r="A56" s="27"/>
      <c r="B56" s="48" t="s">
        <v>279</v>
      </c>
      <c r="C56" s="48"/>
      <c r="D56" s="1"/>
      <c r="E56" s="27"/>
      <c r="F56" s="27"/>
      <c r="G56" s="48" t="s">
        <v>279</v>
      </c>
      <c r="H56" s="48"/>
      <c r="I56" s="1"/>
      <c r="K56" s="27"/>
      <c r="L56" s="35"/>
      <c r="M56" s="36"/>
      <c r="N56" s="27"/>
    </row>
    <row r="57" spans="1:14" s="34" customFormat="1" ht="15.75">
      <c r="A57" s="28"/>
      <c r="B57" s="26"/>
      <c r="C57" s="29"/>
      <c r="D57" s="26"/>
      <c r="E57" s="25"/>
      <c r="F57" s="25"/>
      <c r="K57" s="27"/>
      <c r="L57" s="35"/>
      <c r="M57" s="36"/>
      <c r="N57" s="27"/>
    </row>
    <row r="58" spans="1:14" s="34" customFormat="1">
      <c r="A58" s="27"/>
      <c r="B58" s="27"/>
      <c r="C58" s="27"/>
      <c r="D58" s="27"/>
      <c r="E58" s="27"/>
      <c r="F58" s="27"/>
      <c r="K58" s="27"/>
      <c r="L58" s="35"/>
      <c r="M58" s="36"/>
      <c r="N58" s="27"/>
    </row>
    <row r="59" spans="1:14" s="34" customFormat="1">
      <c r="A59" s="27"/>
      <c r="B59" s="27"/>
      <c r="C59" s="27"/>
      <c r="D59" s="27"/>
      <c r="E59" s="27"/>
      <c r="F59" s="27"/>
      <c r="K59" s="27"/>
      <c r="L59" s="35"/>
      <c r="M59" s="36"/>
      <c r="N59" s="27"/>
    </row>
    <row r="60" spans="1:14" s="34" customFormat="1">
      <c r="K60" s="27"/>
      <c r="L60" s="35"/>
      <c r="M60" s="36"/>
      <c r="N60" s="27"/>
    </row>
    <row r="61" spans="1:14" s="34" customFormat="1">
      <c r="K61" s="27"/>
      <c r="L61" s="35"/>
      <c r="M61" s="36"/>
      <c r="N61" s="27"/>
    </row>
    <row r="62" spans="1:14" s="34" customFormat="1">
      <c r="K62" s="27"/>
      <c r="L62" s="35"/>
      <c r="M62" s="36"/>
      <c r="N62" s="27"/>
    </row>
    <row r="63" spans="1:14" s="34" customFormat="1">
      <c r="K63" s="27"/>
      <c r="L63" s="35"/>
      <c r="M63" s="36"/>
      <c r="N63" s="27"/>
    </row>
    <row r="64" spans="1:14" s="34" customFormat="1">
      <c r="K64" s="27"/>
      <c r="L64" s="35"/>
      <c r="M64" s="36"/>
      <c r="N64" s="27"/>
    </row>
    <row r="65" spans="11:14" s="34" customFormat="1">
      <c r="K65" s="27"/>
      <c r="L65" s="35"/>
      <c r="M65" s="36"/>
      <c r="N65" s="27"/>
    </row>
    <row r="66" spans="11:14" s="34" customFormat="1">
      <c r="K66" s="27"/>
      <c r="L66" s="35"/>
      <c r="M66" s="36"/>
      <c r="N66" s="27"/>
    </row>
    <row r="67" spans="11:14" s="34" customFormat="1">
      <c r="K67" s="27"/>
      <c r="L67" s="35"/>
      <c r="M67" s="36"/>
      <c r="N67" s="27"/>
    </row>
    <row r="68" spans="11:14" s="34" customFormat="1">
      <c r="K68" s="27"/>
      <c r="L68" s="35"/>
      <c r="M68" s="36"/>
      <c r="N68" s="27"/>
    </row>
    <row r="69" spans="11:14" s="34" customFormat="1">
      <c r="K69" s="27"/>
      <c r="L69" s="35"/>
      <c r="M69" s="36"/>
      <c r="N69" s="27"/>
    </row>
    <row r="70" spans="11:14" s="34" customFormat="1">
      <c r="K70" s="27"/>
      <c r="L70" s="35"/>
      <c r="M70" s="36"/>
      <c r="N70" s="27"/>
    </row>
    <row r="71" spans="11:14" s="34" customFormat="1">
      <c r="K71" s="27"/>
      <c r="L71" s="27"/>
      <c r="M71" s="27"/>
      <c r="N71" s="27"/>
    </row>
    <row r="72" spans="11:14" s="34" customFormat="1"/>
  </sheetData>
  <mergeCells count="8">
    <mergeCell ref="A11:I11"/>
    <mergeCell ref="A12:I12"/>
    <mergeCell ref="B52:D53"/>
    <mergeCell ref="B55:C55"/>
    <mergeCell ref="B56:C56"/>
    <mergeCell ref="G52:I53"/>
    <mergeCell ref="G55:H55"/>
    <mergeCell ref="G56:H56"/>
  </mergeCells>
  <dataValidations count="3">
    <dataValidation type="whole" allowBlank="1" showInputMessage="1" showErrorMessage="1" error="Значение поля может быть от 0 до 100" prompt="Укажите значение размера авансового платежа, знак % не вводить" sqref="M17:M70">
      <formula1>0</formula1>
      <formula2>100</formula2>
    </dataValidation>
    <dataValidation allowBlank="1" showInputMessage="1" showErrorMessage="1" prompt="Введите срок поставки" sqref="K17:K49"/>
    <dataValidation type="list" allowBlank="1" showInputMessage="1" showErrorMessage="1" sqref="B17:B49">
      <formula1>ВидПредмета</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N43"/>
  <sheetViews>
    <sheetView topLeftCell="A19" zoomScale="68" zoomScaleNormal="68" workbookViewId="0">
      <selection activeCell="G22" sqref="G22:I23"/>
    </sheetView>
  </sheetViews>
  <sheetFormatPr defaultRowHeight="15"/>
  <cols>
    <col min="1" max="1" width="6" customWidth="1"/>
    <col min="2" max="2" width="9.85546875" customWidth="1"/>
    <col min="3" max="3" width="18.28515625" customWidth="1"/>
    <col min="4" max="4" width="15.85546875" customWidth="1"/>
    <col min="5" max="5" width="37.7109375" customWidth="1"/>
    <col min="6" max="6" width="36.28515625" customWidth="1"/>
    <col min="7" max="7" width="13.7109375" customWidth="1"/>
    <col min="8" max="8" width="13.42578125" customWidth="1"/>
    <col min="9" max="9" width="11.85546875" customWidth="1"/>
    <col min="10" max="10" width="15.42578125" customWidth="1"/>
    <col min="11" max="11" width="13" customWidth="1"/>
    <col min="12" max="12" width="12.85546875" customWidth="1"/>
    <col min="13" max="13" width="7.28515625" customWidth="1"/>
  </cols>
  <sheetData>
    <row r="1" spans="1:13" ht="15.75">
      <c r="A1" s="1"/>
      <c r="B1" s="1"/>
      <c r="C1" s="1"/>
      <c r="D1" s="1"/>
      <c r="E1" s="1"/>
      <c r="F1" s="1"/>
      <c r="G1" s="1"/>
      <c r="H1" s="1"/>
      <c r="I1" s="1"/>
    </row>
    <row r="2" spans="1:13" ht="15.75">
      <c r="A2" s="1"/>
      <c r="B2" s="1"/>
      <c r="C2" s="1"/>
      <c r="D2" s="1"/>
      <c r="E2" s="4" t="s">
        <v>0</v>
      </c>
      <c r="F2" s="4"/>
      <c r="H2" s="1"/>
      <c r="I2" s="1"/>
    </row>
    <row r="3" spans="1:13" ht="15.75">
      <c r="A3" s="1"/>
      <c r="B3" s="1"/>
      <c r="C3" s="1"/>
      <c r="D3" s="1"/>
      <c r="E3" s="2" t="s">
        <v>1</v>
      </c>
      <c r="H3" s="1"/>
      <c r="I3" s="1"/>
    </row>
    <row r="4" spans="1:13" ht="15.75">
      <c r="A4" s="1"/>
      <c r="B4" s="1"/>
      <c r="C4" s="1"/>
      <c r="D4" s="1"/>
      <c r="E4" s="2" t="s">
        <v>6</v>
      </c>
      <c r="H4" s="1"/>
      <c r="I4" s="1"/>
    </row>
    <row r="5" spans="1:13" ht="15.75">
      <c r="A5" s="1"/>
      <c r="B5" s="1"/>
      <c r="C5" s="1"/>
      <c r="D5" s="1"/>
      <c r="E5" s="2" t="s">
        <v>7</v>
      </c>
      <c r="H5" s="1"/>
      <c r="I5" s="1"/>
    </row>
    <row r="6" spans="1:13" ht="15.75">
      <c r="A6" s="1"/>
      <c r="B6" s="1"/>
      <c r="C6" s="1"/>
      <c r="D6" s="1"/>
      <c r="E6" s="1"/>
      <c r="F6" s="1"/>
      <c r="G6" s="2"/>
      <c r="H6" s="1"/>
      <c r="I6" s="1"/>
    </row>
    <row r="7" spans="1:13" ht="15.75">
      <c r="A7" s="1"/>
      <c r="B7" s="1"/>
      <c r="C7" s="1"/>
      <c r="D7" s="1"/>
      <c r="E7" s="1"/>
      <c r="F7" s="1"/>
      <c r="G7" s="2"/>
      <c r="H7" s="1"/>
      <c r="I7" s="1"/>
    </row>
    <row r="8" spans="1:13" ht="15.75">
      <c r="A8" s="1"/>
      <c r="B8" s="1"/>
      <c r="C8" s="1"/>
      <c r="D8" s="1"/>
      <c r="E8" s="1"/>
      <c r="F8" s="1"/>
      <c r="G8" s="1"/>
      <c r="H8" s="1"/>
      <c r="I8" s="1"/>
    </row>
    <row r="9" spans="1:13" ht="15.75">
      <c r="A9" s="3" t="s">
        <v>2</v>
      </c>
      <c r="B9" s="1"/>
      <c r="C9" s="1"/>
      <c r="D9" s="1"/>
      <c r="E9" s="1"/>
      <c r="F9" s="1"/>
      <c r="G9" s="1"/>
      <c r="H9" s="1"/>
      <c r="I9" s="1"/>
    </row>
    <row r="10" spans="1:13" ht="15.75">
      <c r="A10" s="3" t="s">
        <v>5</v>
      </c>
      <c r="B10" s="5"/>
      <c r="C10" s="5"/>
      <c r="D10" s="5"/>
      <c r="E10" s="5"/>
      <c r="F10" s="5"/>
      <c r="G10" s="5"/>
      <c r="H10" s="5"/>
      <c r="I10" s="5"/>
    </row>
    <row r="11" spans="1:13" ht="15.75">
      <c r="A11" s="44" t="s">
        <v>3</v>
      </c>
      <c r="B11" s="44"/>
      <c r="C11" s="44"/>
      <c r="D11" s="44"/>
      <c r="E11" s="44"/>
      <c r="F11" s="44"/>
      <c r="G11" s="44"/>
      <c r="H11" s="44"/>
      <c r="I11" s="44"/>
    </row>
    <row r="12" spans="1:13" ht="15.75">
      <c r="A12" s="44" t="s">
        <v>4</v>
      </c>
      <c r="B12" s="45"/>
      <c r="C12" s="45"/>
      <c r="D12" s="45"/>
      <c r="E12" s="45"/>
      <c r="F12" s="45"/>
      <c r="G12" s="45"/>
      <c r="H12" s="45"/>
      <c r="I12" s="45"/>
    </row>
    <row r="13" spans="1:13" ht="15.75">
      <c r="A13" s="3" t="s">
        <v>134</v>
      </c>
      <c r="B13" s="1"/>
      <c r="C13" s="1"/>
      <c r="D13" s="1"/>
      <c r="E13" s="1"/>
      <c r="F13" s="1"/>
      <c r="G13" s="1"/>
      <c r="H13" s="1"/>
      <c r="I13" s="1"/>
    </row>
    <row r="14" spans="1:13" ht="15.75">
      <c r="A14" s="1"/>
      <c r="B14" s="1"/>
      <c r="C14" s="1"/>
      <c r="D14" s="1"/>
      <c r="E14" s="1"/>
      <c r="F14" s="1"/>
      <c r="G14" s="1"/>
      <c r="H14" s="1"/>
      <c r="I14" s="1"/>
    </row>
    <row r="15" spans="1:13" ht="94.5">
      <c r="A15" s="6" t="s">
        <v>8</v>
      </c>
      <c r="B15" s="6" t="s">
        <v>9</v>
      </c>
      <c r="C15" s="6" t="s">
        <v>10</v>
      </c>
      <c r="D15" s="6" t="s">
        <v>11</v>
      </c>
      <c r="E15" s="6" t="s">
        <v>12</v>
      </c>
      <c r="F15" s="6" t="s">
        <v>13</v>
      </c>
      <c r="G15" s="6" t="s">
        <v>14</v>
      </c>
      <c r="H15" s="6" t="s">
        <v>15</v>
      </c>
      <c r="I15" s="6" t="s">
        <v>16</v>
      </c>
      <c r="J15" s="6" t="s">
        <v>17</v>
      </c>
      <c r="K15" s="6" t="s">
        <v>18</v>
      </c>
      <c r="L15" s="6" t="s">
        <v>19</v>
      </c>
      <c r="M15" s="6" t="s">
        <v>20</v>
      </c>
    </row>
    <row r="16" spans="1:13" ht="15.75">
      <c r="A16" s="8">
        <v>1</v>
      </c>
      <c r="B16" s="8">
        <v>2</v>
      </c>
      <c r="C16" s="8">
        <v>3</v>
      </c>
      <c r="D16" s="8">
        <v>4</v>
      </c>
      <c r="E16" s="8">
        <v>5</v>
      </c>
      <c r="F16" s="8">
        <v>6</v>
      </c>
      <c r="G16" s="6">
        <v>7</v>
      </c>
      <c r="H16" s="6">
        <v>8</v>
      </c>
      <c r="I16" s="6">
        <v>9</v>
      </c>
      <c r="J16" s="6">
        <v>10</v>
      </c>
      <c r="K16" s="6">
        <v>11</v>
      </c>
      <c r="L16" s="6">
        <v>12</v>
      </c>
      <c r="M16" s="6">
        <v>13</v>
      </c>
    </row>
    <row r="17" spans="1:14" ht="207.75" customHeight="1">
      <c r="A17" s="7">
        <v>1</v>
      </c>
      <c r="B17" s="9" t="s">
        <v>21</v>
      </c>
      <c r="C17" s="7" t="s">
        <v>267</v>
      </c>
      <c r="D17" s="10" t="s">
        <v>42</v>
      </c>
      <c r="E17" s="11" t="s">
        <v>268</v>
      </c>
      <c r="F17" s="11" t="s">
        <v>93</v>
      </c>
      <c r="G17" s="7" t="s">
        <v>127</v>
      </c>
      <c r="H17" s="12">
        <v>200</v>
      </c>
      <c r="I17" s="13">
        <v>600</v>
      </c>
      <c r="J17" s="12">
        <f t="shared" ref="J17:J18" si="0">IFERROR(H17*I17,0)</f>
        <v>120000</v>
      </c>
      <c r="K17" s="14" t="s">
        <v>132</v>
      </c>
      <c r="L17" s="15" t="s">
        <v>133</v>
      </c>
      <c r="M17" s="14">
        <v>0</v>
      </c>
    </row>
    <row r="18" spans="1:14" ht="111" customHeight="1">
      <c r="A18" s="7">
        <v>2</v>
      </c>
      <c r="B18" s="9" t="s">
        <v>21</v>
      </c>
      <c r="C18" s="10" t="s">
        <v>269</v>
      </c>
      <c r="D18" s="30" t="s">
        <v>152</v>
      </c>
      <c r="E18" s="11" t="s">
        <v>271</v>
      </c>
      <c r="F18" s="11" t="s">
        <v>120</v>
      </c>
      <c r="G18" s="7" t="s">
        <v>127</v>
      </c>
      <c r="H18" s="12">
        <v>300</v>
      </c>
      <c r="I18" s="13">
        <v>1100</v>
      </c>
      <c r="J18" s="12">
        <f t="shared" si="0"/>
        <v>330000</v>
      </c>
      <c r="K18" s="14" t="s">
        <v>132</v>
      </c>
      <c r="L18" s="15" t="s">
        <v>133</v>
      </c>
      <c r="M18" s="14">
        <v>0</v>
      </c>
    </row>
    <row r="19" spans="1:14" ht="111" customHeight="1">
      <c r="A19" s="7">
        <v>3</v>
      </c>
      <c r="B19" s="9" t="s">
        <v>21</v>
      </c>
      <c r="C19" s="10" t="s">
        <v>270</v>
      </c>
      <c r="D19" s="30" t="s">
        <v>153</v>
      </c>
      <c r="E19" s="11" t="s">
        <v>272</v>
      </c>
      <c r="F19" s="11" t="s">
        <v>154</v>
      </c>
      <c r="G19" s="7" t="s">
        <v>127</v>
      </c>
      <c r="H19" s="12">
        <v>350</v>
      </c>
      <c r="I19" s="13">
        <v>1100</v>
      </c>
      <c r="J19" s="12">
        <f>IFERROR(H19*I19,0)</f>
        <v>385000</v>
      </c>
      <c r="K19" s="14" t="s">
        <v>132</v>
      </c>
      <c r="L19" s="15" t="s">
        <v>133</v>
      </c>
      <c r="M19" s="14">
        <v>0</v>
      </c>
    </row>
    <row r="20" spans="1:14" ht="15.75">
      <c r="A20" s="1"/>
      <c r="B20" s="1"/>
      <c r="C20" s="1"/>
      <c r="D20" s="1"/>
      <c r="E20" s="1"/>
      <c r="F20" s="1"/>
      <c r="G20" s="1"/>
      <c r="H20" s="1"/>
      <c r="I20" s="23" t="s">
        <v>147</v>
      </c>
      <c r="J20" s="24">
        <f>SUM(J17:J19)</f>
        <v>835000</v>
      </c>
      <c r="K20" s="17"/>
      <c r="L20" s="18"/>
      <c r="M20" s="19"/>
      <c r="N20" s="17"/>
    </row>
    <row r="21" spans="1:14" s="34" customFormat="1" ht="15.75">
      <c r="A21" s="33"/>
      <c r="B21" s="33"/>
      <c r="C21" s="33"/>
      <c r="D21" s="33"/>
      <c r="E21" s="33"/>
      <c r="F21" s="33"/>
      <c r="G21" s="33"/>
      <c r="H21" s="33"/>
      <c r="I21" s="33"/>
      <c r="K21" s="27"/>
      <c r="L21" s="35"/>
      <c r="M21" s="36"/>
      <c r="N21" s="27"/>
    </row>
    <row r="22" spans="1:14" s="34" customFormat="1" ht="15.75">
      <c r="A22" s="33"/>
      <c r="B22" s="49" t="s">
        <v>277</v>
      </c>
      <c r="C22" s="49"/>
      <c r="D22" s="49"/>
      <c r="E22" s="33"/>
      <c r="F22" s="33"/>
      <c r="G22" s="49" t="s">
        <v>277</v>
      </c>
      <c r="H22" s="49"/>
      <c r="I22" s="49"/>
      <c r="K22" s="27"/>
      <c r="L22" s="35"/>
      <c r="M22" s="36"/>
      <c r="N22" s="27"/>
    </row>
    <row r="23" spans="1:14" s="34" customFormat="1" ht="15.75">
      <c r="A23" s="26"/>
      <c r="B23" s="49"/>
      <c r="C23" s="49"/>
      <c r="D23" s="49"/>
      <c r="E23" s="26"/>
      <c r="F23" s="26"/>
      <c r="G23" s="49"/>
      <c r="H23" s="49"/>
      <c r="I23" s="49"/>
      <c r="K23" s="27"/>
      <c r="L23" s="35"/>
      <c r="M23" s="36"/>
      <c r="N23" s="27"/>
    </row>
    <row r="24" spans="1:14" s="34" customFormat="1" ht="15.75">
      <c r="A24" s="27"/>
      <c r="B24" s="46"/>
      <c r="C24" s="46"/>
      <c r="D24" s="1"/>
      <c r="E24" s="27"/>
      <c r="F24" s="27"/>
      <c r="G24" s="46"/>
      <c r="H24" s="46"/>
      <c r="I24" s="1"/>
      <c r="K24" s="27"/>
      <c r="L24" s="35"/>
      <c r="M24" s="36"/>
      <c r="N24" s="27"/>
    </row>
    <row r="25" spans="1:14" s="34" customFormat="1" ht="15.75">
      <c r="A25" s="28"/>
      <c r="B25" s="47" t="s">
        <v>278</v>
      </c>
      <c r="C25" s="47"/>
      <c r="D25" s="1"/>
      <c r="E25" s="25"/>
      <c r="F25" s="25"/>
      <c r="G25" s="47" t="s">
        <v>278</v>
      </c>
      <c r="H25" s="47"/>
      <c r="I25" s="1"/>
      <c r="K25" s="27"/>
      <c r="L25" s="35"/>
      <c r="M25" s="36"/>
      <c r="N25" s="27"/>
    </row>
    <row r="26" spans="1:14" s="34" customFormat="1" ht="15.75">
      <c r="A26" s="27"/>
      <c r="B26" s="48" t="s">
        <v>279</v>
      </c>
      <c r="C26" s="48"/>
      <c r="D26" s="1"/>
      <c r="E26" s="27"/>
      <c r="F26" s="27"/>
      <c r="G26" s="48" t="s">
        <v>279</v>
      </c>
      <c r="H26" s="48"/>
      <c r="I26" s="1"/>
      <c r="K26" s="27"/>
      <c r="L26" s="35"/>
      <c r="M26" s="36"/>
      <c r="N26" s="27"/>
    </row>
    <row r="27" spans="1:14" s="34" customFormat="1">
      <c r="A27" s="27"/>
      <c r="B27" s="27"/>
      <c r="C27" s="27"/>
      <c r="D27" s="27"/>
      <c r="E27" s="27"/>
      <c r="F27" s="27"/>
      <c r="K27" s="27"/>
      <c r="L27" s="35"/>
      <c r="M27" s="36"/>
      <c r="N27" s="27"/>
    </row>
    <row r="28" spans="1:14" s="34" customFormat="1">
      <c r="K28" s="27"/>
      <c r="L28" s="35"/>
      <c r="M28" s="36"/>
      <c r="N28" s="27"/>
    </row>
    <row r="29" spans="1:14" s="34" customFormat="1">
      <c r="K29" s="27"/>
      <c r="L29" s="35"/>
      <c r="M29" s="36"/>
      <c r="N29" s="27"/>
    </row>
    <row r="30" spans="1:14" s="34" customFormat="1">
      <c r="K30" s="27"/>
      <c r="L30" s="35"/>
      <c r="M30" s="36"/>
      <c r="N30" s="27"/>
    </row>
    <row r="31" spans="1:14" s="34" customFormat="1">
      <c r="K31" s="27"/>
      <c r="L31" s="35"/>
      <c r="M31" s="36"/>
      <c r="N31" s="27"/>
    </row>
    <row r="32" spans="1:14" s="34" customFormat="1">
      <c r="K32" s="27"/>
      <c r="L32" s="35"/>
      <c r="M32" s="36"/>
      <c r="N32" s="27"/>
    </row>
    <row r="33" spans="11:14" s="34" customFormat="1">
      <c r="K33" s="27"/>
      <c r="L33" s="35"/>
      <c r="M33" s="36"/>
      <c r="N33" s="27"/>
    </row>
    <row r="34" spans="11:14" s="34" customFormat="1">
      <c r="K34" s="27"/>
      <c r="L34" s="35"/>
      <c r="M34" s="36"/>
      <c r="N34" s="27"/>
    </row>
    <row r="35" spans="11:14" s="34" customFormat="1">
      <c r="K35" s="27"/>
      <c r="L35" s="35"/>
      <c r="M35" s="36"/>
      <c r="N35" s="27"/>
    </row>
    <row r="36" spans="11:14" s="34" customFormat="1">
      <c r="K36" s="27"/>
      <c r="L36" s="35"/>
      <c r="M36" s="36"/>
      <c r="N36" s="27"/>
    </row>
    <row r="37" spans="11:14" s="34" customFormat="1">
      <c r="K37" s="27"/>
      <c r="L37" s="35"/>
      <c r="M37" s="36"/>
      <c r="N37" s="27"/>
    </row>
    <row r="38" spans="11:14" s="34" customFormat="1">
      <c r="K38" s="27"/>
      <c r="L38" s="35"/>
      <c r="M38" s="36"/>
      <c r="N38" s="27"/>
    </row>
    <row r="39" spans="11:14" s="34" customFormat="1">
      <c r="K39" s="27"/>
      <c r="L39" s="27"/>
      <c r="M39" s="27"/>
      <c r="N39" s="27"/>
    </row>
    <row r="40" spans="11:14" s="34" customFormat="1"/>
    <row r="41" spans="11:14" s="34" customFormat="1"/>
    <row r="42" spans="11:14" s="34" customFormat="1"/>
    <row r="43" spans="11:14" s="34" customFormat="1"/>
  </sheetData>
  <mergeCells count="8">
    <mergeCell ref="A11:I11"/>
    <mergeCell ref="A12:I12"/>
    <mergeCell ref="B22:D23"/>
    <mergeCell ref="B25:C25"/>
    <mergeCell ref="B26:C26"/>
    <mergeCell ref="G22:I23"/>
    <mergeCell ref="G25:H25"/>
    <mergeCell ref="G26:H26"/>
  </mergeCells>
  <dataValidations count="3">
    <dataValidation type="list" allowBlank="1" showInputMessage="1" showErrorMessage="1" sqref="B17:B19">
      <formula1>ВидПредмета</formula1>
    </dataValidation>
    <dataValidation allowBlank="1" showInputMessage="1" showErrorMessage="1" prompt="Введите срок поставки" sqref="K17:K19"/>
    <dataValidation type="whole" allowBlank="1" showInputMessage="1" showErrorMessage="1" error="Значение поля может быть от 0 до 100" prompt="Укажите значение размера авансового платежа, знак % не вводить" sqref="M17:M38">
      <formula1>0</formula1>
      <formula2>100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N41"/>
  <sheetViews>
    <sheetView tabSelected="1" topLeftCell="A16" zoomScale="67" zoomScaleNormal="67" workbookViewId="0">
      <selection activeCell="G22" sqref="G22:I23"/>
    </sheetView>
  </sheetViews>
  <sheetFormatPr defaultRowHeight="15"/>
  <cols>
    <col min="1" max="1" width="6" customWidth="1"/>
    <col min="2" max="2" width="9.85546875" customWidth="1"/>
    <col min="3" max="3" width="18.28515625" customWidth="1"/>
    <col min="4" max="4" width="15.85546875" customWidth="1"/>
    <col min="5" max="5" width="24.140625" customWidth="1"/>
    <col min="6" max="6" width="36.28515625" customWidth="1"/>
    <col min="7" max="7" width="13.7109375" customWidth="1"/>
    <col min="8" max="8" width="13.42578125" customWidth="1"/>
    <col min="9" max="9" width="11.85546875" customWidth="1"/>
    <col min="10" max="10" width="15.42578125" customWidth="1"/>
    <col min="11" max="11" width="13" customWidth="1"/>
    <col min="12" max="12" width="12.85546875" customWidth="1"/>
    <col min="13" max="13" width="7.28515625" customWidth="1"/>
  </cols>
  <sheetData>
    <row r="1" spans="1:13" ht="15.75">
      <c r="A1" s="1"/>
      <c r="B1" s="1"/>
      <c r="C1" s="1"/>
      <c r="D1" s="1"/>
      <c r="E1" s="1"/>
      <c r="F1" s="1"/>
      <c r="G1" s="1"/>
      <c r="H1" s="1"/>
      <c r="I1" s="1"/>
    </row>
    <row r="2" spans="1:13" ht="15.75">
      <c r="A2" s="1"/>
      <c r="B2" s="1"/>
      <c r="C2" s="1"/>
      <c r="D2" s="1"/>
      <c r="E2" s="4" t="s">
        <v>0</v>
      </c>
      <c r="F2" s="4"/>
      <c r="H2" s="1"/>
      <c r="I2" s="1"/>
    </row>
    <row r="3" spans="1:13" ht="15.75">
      <c r="A3" s="1"/>
      <c r="B3" s="1"/>
      <c r="C3" s="1"/>
      <c r="D3" s="1"/>
      <c r="E3" s="2" t="s">
        <v>1</v>
      </c>
      <c r="H3" s="1"/>
      <c r="I3" s="1"/>
    </row>
    <row r="4" spans="1:13" ht="15.75">
      <c r="A4" s="1"/>
      <c r="B4" s="1"/>
      <c r="C4" s="1"/>
      <c r="D4" s="1"/>
      <c r="E4" s="2" t="s">
        <v>6</v>
      </c>
      <c r="H4" s="1"/>
      <c r="I4" s="1"/>
    </row>
    <row r="5" spans="1:13" ht="15.75">
      <c r="A5" s="1"/>
      <c r="B5" s="1"/>
      <c r="C5" s="1"/>
      <c r="D5" s="1"/>
      <c r="E5" s="2" t="s">
        <v>7</v>
      </c>
      <c r="H5" s="1"/>
      <c r="I5" s="1"/>
    </row>
    <row r="6" spans="1:13" ht="15.75">
      <c r="A6" s="1"/>
      <c r="B6" s="1"/>
      <c r="C6" s="1"/>
      <c r="D6" s="1"/>
      <c r="E6" s="1"/>
      <c r="F6" s="1"/>
      <c r="G6" s="2"/>
      <c r="H6" s="1"/>
      <c r="I6" s="1"/>
    </row>
    <row r="7" spans="1:13" ht="15.75">
      <c r="A7" s="1"/>
      <c r="B7" s="1"/>
      <c r="C7" s="1"/>
      <c r="D7" s="1"/>
      <c r="E7" s="1"/>
      <c r="F7" s="1"/>
      <c r="G7" s="2"/>
      <c r="H7" s="1"/>
      <c r="I7" s="1"/>
    </row>
    <row r="8" spans="1:13" ht="15.75">
      <c r="A8" s="1"/>
      <c r="B8" s="1"/>
      <c r="C8" s="1"/>
      <c r="D8" s="1"/>
      <c r="E8" s="1"/>
      <c r="F8" s="1"/>
      <c r="G8" s="1"/>
      <c r="H8" s="1"/>
      <c r="I8" s="1"/>
    </row>
    <row r="9" spans="1:13" ht="15.75">
      <c r="A9" s="3" t="s">
        <v>2</v>
      </c>
      <c r="B9" s="1"/>
      <c r="C9" s="1"/>
      <c r="D9" s="1"/>
      <c r="E9" s="1"/>
      <c r="F9" s="1"/>
      <c r="G9" s="1"/>
      <c r="H9" s="1"/>
      <c r="I9" s="1"/>
    </row>
    <row r="10" spans="1:13" ht="15.75">
      <c r="A10" s="3" t="s">
        <v>5</v>
      </c>
      <c r="B10" s="5"/>
      <c r="C10" s="5"/>
      <c r="D10" s="5"/>
      <c r="E10" s="5"/>
      <c r="F10" s="5"/>
      <c r="G10" s="5"/>
      <c r="H10" s="5"/>
      <c r="I10" s="5"/>
    </row>
    <row r="11" spans="1:13" ht="15.75">
      <c r="A11" s="44" t="s">
        <v>3</v>
      </c>
      <c r="B11" s="44"/>
      <c r="C11" s="44"/>
      <c r="D11" s="44"/>
      <c r="E11" s="44"/>
      <c r="F11" s="44"/>
      <c r="G11" s="44"/>
      <c r="H11" s="44"/>
      <c r="I11" s="44"/>
    </row>
    <row r="12" spans="1:13" ht="15.75">
      <c r="A12" s="44" t="s">
        <v>4</v>
      </c>
      <c r="B12" s="45"/>
      <c r="C12" s="45"/>
      <c r="D12" s="45"/>
      <c r="E12" s="45"/>
      <c r="F12" s="45"/>
      <c r="G12" s="45"/>
      <c r="H12" s="45"/>
      <c r="I12" s="45"/>
    </row>
    <row r="13" spans="1:13" ht="15.75">
      <c r="A13" s="3" t="s">
        <v>134</v>
      </c>
      <c r="B13" s="1"/>
      <c r="C13" s="1"/>
      <c r="D13" s="1"/>
      <c r="E13" s="1"/>
      <c r="F13" s="1"/>
      <c r="G13" s="1"/>
      <c r="H13" s="1"/>
      <c r="I13" s="1"/>
    </row>
    <row r="14" spans="1:13" ht="15.75">
      <c r="A14" s="1"/>
      <c r="B14" s="1"/>
      <c r="C14" s="1"/>
      <c r="D14" s="1"/>
      <c r="E14" s="1"/>
      <c r="F14" s="1"/>
      <c r="G14" s="1"/>
      <c r="H14" s="1"/>
      <c r="I14" s="1"/>
    </row>
    <row r="15" spans="1:13" ht="94.5">
      <c r="A15" s="6" t="s">
        <v>8</v>
      </c>
      <c r="B15" s="6" t="s">
        <v>9</v>
      </c>
      <c r="C15" s="6" t="s">
        <v>10</v>
      </c>
      <c r="D15" s="6" t="s">
        <v>11</v>
      </c>
      <c r="E15" s="6" t="s">
        <v>12</v>
      </c>
      <c r="F15" s="6" t="s">
        <v>13</v>
      </c>
      <c r="G15" s="6" t="s">
        <v>14</v>
      </c>
      <c r="H15" s="6" t="s">
        <v>15</v>
      </c>
      <c r="I15" s="6" t="s">
        <v>16</v>
      </c>
      <c r="J15" s="6" t="s">
        <v>17</v>
      </c>
      <c r="K15" s="6" t="s">
        <v>18</v>
      </c>
      <c r="L15" s="6" t="s">
        <v>19</v>
      </c>
      <c r="M15" s="6" t="s">
        <v>20</v>
      </c>
    </row>
    <row r="16" spans="1:13" ht="15.75">
      <c r="A16" s="8">
        <v>1</v>
      </c>
      <c r="B16" s="8">
        <v>2</v>
      </c>
      <c r="C16" s="8">
        <v>3</v>
      </c>
      <c r="D16" s="8">
        <v>4</v>
      </c>
      <c r="E16" s="8">
        <v>5</v>
      </c>
      <c r="F16" s="8">
        <v>6</v>
      </c>
      <c r="G16" s="6">
        <v>7</v>
      </c>
      <c r="H16" s="6">
        <v>8</v>
      </c>
      <c r="I16" s="6">
        <v>9</v>
      </c>
      <c r="J16" s="6">
        <v>10</v>
      </c>
      <c r="K16" s="6">
        <v>11</v>
      </c>
      <c r="L16" s="6">
        <v>12</v>
      </c>
      <c r="M16" s="6">
        <v>13</v>
      </c>
    </row>
    <row r="17" spans="1:14" ht="139.5" customHeight="1">
      <c r="A17" s="7">
        <v>1</v>
      </c>
      <c r="B17" s="9" t="s">
        <v>21</v>
      </c>
      <c r="C17" s="10" t="s">
        <v>273</v>
      </c>
      <c r="D17" s="10" t="s">
        <v>145</v>
      </c>
      <c r="E17" s="11" t="s">
        <v>275</v>
      </c>
      <c r="F17" s="11" t="s">
        <v>121</v>
      </c>
      <c r="G17" s="7" t="s">
        <v>128</v>
      </c>
      <c r="H17" s="12">
        <f>5000-1000</f>
        <v>4000</v>
      </c>
      <c r="I17" s="13">
        <v>50</v>
      </c>
      <c r="J17" s="12">
        <f t="shared" ref="J17" si="0">IFERROR(H17*I17,0)</f>
        <v>200000</v>
      </c>
      <c r="K17" s="14" t="s">
        <v>132</v>
      </c>
      <c r="L17" s="15" t="s">
        <v>133</v>
      </c>
      <c r="M17" s="14">
        <v>0</v>
      </c>
    </row>
    <row r="18" spans="1:14" ht="189.75" customHeight="1">
      <c r="A18" s="7">
        <v>2</v>
      </c>
      <c r="B18" s="9" t="s">
        <v>21</v>
      </c>
      <c r="C18" s="10" t="s">
        <v>274</v>
      </c>
      <c r="D18" s="10" t="s">
        <v>146</v>
      </c>
      <c r="E18" s="11" t="s">
        <v>276</v>
      </c>
      <c r="F18" s="11" t="s">
        <v>122</v>
      </c>
      <c r="G18" s="7" t="s">
        <v>128</v>
      </c>
      <c r="H18" s="12">
        <f>5000-1000</f>
        <v>4000</v>
      </c>
      <c r="I18" s="13">
        <v>55</v>
      </c>
      <c r="J18" s="12">
        <f>IFERROR(H18*I18,0)</f>
        <v>220000</v>
      </c>
      <c r="K18" s="14" t="s">
        <v>132</v>
      </c>
      <c r="L18" s="15" t="s">
        <v>133</v>
      </c>
      <c r="M18" s="14">
        <v>0</v>
      </c>
    </row>
    <row r="19" spans="1:14" ht="15.75">
      <c r="A19" s="1"/>
      <c r="B19" s="1"/>
      <c r="C19" s="1"/>
      <c r="D19" s="1"/>
      <c r="E19" s="1"/>
      <c r="F19" s="1"/>
      <c r="G19" s="1"/>
      <c r="H19" s="1"/>
      <c r="I19" s="23" t="s">
        <v>147</v>
      </c>
      <c r="J19" s="24">
        <f>SUM(J17:J18)</f>
        <v>420000</v>
      </c>
      <c r="K19" s="17"/>
      <c r="L19" s="18"/>
      <c r="M19" s="19"/>
      <c r="N19" s="17"/>
    </row>
    <row r="20" spans="1:14" ht="15.75">
      <c r="A20" s="1"/>
      <c r="B20" s="1"/>
      <c r="C20" s="1"/>
      <c r="D20" s="1"/>
      <c r="E20" s="1"/>
      <c r="F20" s="1"/>
      <c r="G20" s="1"/>
      <c r="H20" s="1"/>
      <c r="I20" s="1"/>
      <c r="J20" s="22"/>
      <c r="K20" s="17"/>
      <c r="L20" s="18"/>
      <c r="M20" s="19"/>
      <c r="N20" s="17"/>
    </row>
    <row r="21" spans="1:14" s="34" customFormat="1" ht="15.75">
      <c r="A21" s="33"/>
      <c r="B21" s="33"/>
      <c r="C21" s="33"/>
      <c r="D21" s="33"/>
      <c r="E21" s="33"/>
      <c r="F21" s="33"/>
      <c r="G21" s="33"/>
      <c r="H21" s="33"/>
      <c r="I21" s="33"/>
      <c r="K21" s="27"/>
      <c r="L21" s="35"/>
      <c r="M21" s="36"/>
      <c r="N21" s="27"/>
    </row>
    <row r="22" spans="1:14" s="34" customFormat="1" ht="15.75">
      <c r="A22" s="33"/>
      <c r="B22" s="49" t="s">
        <v>277</v>
      </c>
      <c r="C22" s="49"/>
      <c r="D22" s="49"/>
      <c r="E22" s="33"/>
      <c r="F22" s="33"/>
      <c r="G22" s="49" t="s">
        <v>277</v>
      </c>
      <c r="H22" s="49"/>
      <c r="I22" s="49"/>
      <c r="K22" s="27"/>
      <c r="L22" s="35"/>
      <c r="M22" s="36"/>
      <c r="N22" s="27"/>
    </row>
    <row r="23" spans="1:14" s="34" customFormat="1" ht="15.75">
      <c r="A23" s="33"/>
      <c r="B23" s="49"/>
      <c r="C23" s="49"/>
      <c r="D23" s="49"/>
      <c r="E23" s="33"/>
      <c r="F23" s="33"/>
      <c r="G23" s="49"/>
      <c r="H23" s="49"/>
      <c r="I23" s="49"/>
      <c r="K23" s="27"/>
      <c r="L23" s="35"/>
      <c r="M23" s="36"/>
      <c r="N23" s="27"/>
    </row>
    <row r="24" spans="1:14" s="34" customFormat="1" ht="15.75">
      <c r="A24" s="26"/>
      <c r="B24" s="46"/>
      <c r="C24" s="46"/>
      <c r="D24" s="1"/>
      <c r="E24" s="26"/>
      <c r="F24" s="26"/>
      <c r="G24" s="46"/>
      <c r="H24" s="46"/>
      <c r="I24" s="1"/>
      <c r="K24" s="27"/>
      <c r="L24" s="35"/>
      <c r="M24" s="36"/>
      <c r="N24" s="27"/>
    </row>
    <row r="25" spans="1:14" s="34" customFormat="1" ht="15.75">
      <c r="A25" s="27"/>
      <c r="B25" s="47" t="s">
        <v>278</v>
      </c>
      <c r="C25" s="47"/>
      <c r="D25" s="1"/>
      <c r="E25" s="27"/>
      <c r="F25" s="27"/>
      <c r="G25" s="47" t="s">
        <v>278</v>
      </c>
      <c r="H25" s="47"/>
      <c r="I25" s="1"/>
      <c r="K25" s="27"/>
      <c r="L25" s="35"/>
      <c r="M25" s="36"/>
      <c r="N25" s="27"/>
    </row>
    <row r="26" spans="1:14" s="34" customFormat="1" ht="15.75">
      <c r="A26" s="28"/>
      <c r="B26" s="48" t="s">
        <v>279</v>
      </c>
      <c r="C26" s="48"/>
      <c r="D26" s="1"/>
      <c r="E26" s="25"/>
      <c r="F26" s="25"/>
      <c r="G26" s="48" t="s">
        <v>279</v>
      </c>
      <c r="H26" s="48"/>
      <c r="I26" s="1"/>
      <c r="K26" s="27"/>
      <c r="L26" s="35"/>
      <c r="M26" s="36"/>
      <c r="N26" s="27"/>
    </row>
    <row r="27" spans="1:14" s="34" customFormat="1">
      <c r="A27" s="27"/>
      <c r="B27" s="27"/>
      <c r="C27" s="27"/>
      <c r="D27" s="27"/>
      <c r="E27" s="27"/>
      <c r="F27" s="27"/>
      <c r="K27" s="27"/>
      <c r="L27" s="35"/>
      <c r="M27" s="36"/>
      <c r="N27" s="27"/>
    </row>
    <row r="28" spans="1:14" s="34" customFormat="1">
      <c r="A28" s="27"/>
      <c r="B28" s="27"/>
      <c r="C28" s="27"/>
      <c r="D28" s="27"/>
      <c r="E28" s="27"/>
      <c r="F28" s="27"/>
      <c r="K28" s="27"/>
      <c r="L28" s="35"/>
      <c r="M28" s="36"/>
      <c r="N28" s="27"/>
    </row>
    <row r="29" spans="1:14" s="34" customFormat="1">
      <c r="K29" s="27"/>
      <c r="L29" s="35"/>
      <c r="M29" s="36"/>
      <c r="N29" s="27"/>
    </row>
    <row r="30" spans="1:14" s="34" customFormat="1">
      <c r="K30" s="27"/>
      <c r="L30" s="35"/>
      <c r="M30" s="36"/>
      <c r="N30" s="27"/>
    </row>
    <row r="31" spans="1:14" s="34" customFormat="1">
      <c r="K31" s="27"/>
      <c r="L31" s="35"/>
      <c r="M31" s="36"/>
      <c r="N31" s="27"/>
    </row>
    <row r="32" spans="1:14" s="34" customFormat="1">
      <c r="K32" s="27"/>
      <c r="L32" s="35"/>
      <c r="M32" s="36"/>
      <c r="N32" s="27"/>
    </row>
    <row r="33" spans="11:14" s="34" customFormat="1">
      <c r="K33" s="27"/>
      <c r="L33" s="35"/>
      <c r="M33" s="36"/>
      <c r="N33" s="27"/>
    </row>
    <row r="34" spans="11:14" s="34" customFormat="1">
      <c r="K34" s="27"/>
      <c r="L34" s="35"/>
      <c r="M34" s="36"/>
      <c r="N34" s="27"/>
    </row>
    <row r="35" spans="11:14" s="34" customFormat="1">
      <c r="K35" s="27"/>
      <c r="L35" s="35"/>
      <c r="M35" s="36"/>
      <c r="N35" s="27"/>
    </row>
    <row r="36" spans="11:14" s="34" customFormat="1">
      <c r="K36" s="27"/>
      <c r="L36" s="35"/>
      <c r="M36" s="36"/>
      <c r="N36" s="27"/>
    </row>
    <row r="37" spans="11:14" s="34" customFormat="1">
      <c r="K37" s="27"/>
      <c r="L37" s="35"/>
      <c r="M37" s="36"/>
      <c r="N37" s="27"/>
    </row>
    <row r="38" spans="11:14" s="34" customFormat="1">
      <c r="K38" s="27"/>
      <c r="L38" s="35"/>
      <c r="M38" s="36"/>
      <c r="N38" s="27"/>
    </row>
    <row r="39" spans="11:14" s="34" customFormat="1">
      <c r="K39" s="27"/>
      <c r="L39" s="35"/>
      <c r="M39" s="36"/>
      <c r="N39" s="27"/>
    </row>
    <row r="40" spans="11:14" s="34" customFormat="1">
      <c r="K40" s="27"/>
      <c r="L40" s="27"/>
      <c r="M40" s="27"/>
      <c r="N40" s="27"/>
    </row>
    <row r="41" spans="11:14" s="34" customFormat="1"/>
  </sheetData>
  <mergeCells count="8">
    <mergeCell ref="A11:I11"/>
    <mergeCell ref="A12:I12"/>
    <mergeCell ref="B22:D23"/>
    <mergeCell ref="B25:C25"/>
    <mergeCell ref="B26:C26"/>
    <mergeCell ref="G22:I23"/>
    <mergeCell ref="G25:H25"/>
    <mergeCell ref="G26:H26"/>
  </mergeCells>
  <dataValidations count="3">
    <dataValidation type="list" allowBlank="1" showInputMessage="1" showErrorMessage="1" sqref="B17:B18">
      <formula1>ВидПредмета</formula1>
    </dataValidation>
    <dataValidation allowBlank="1" showInputMessage="1" showErrorMessage="1" prompt="Введите срок поставки" sqref="K17:K18"/>
    <dataValidation type="whole" allowBlank="1" showInputMessage="1" showErrorMessage="1" error="Значение поля может быть от 0 до 100" prompt="Укажите значение размера авансового платежа, знак % не вводить" sqref="M17:M39">
      <formula1>0</formula1>
      <formula2>100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План</vt:lpstr>
      <vt:lpstr>молочная</vt:lpstr>
      <vt:lpstr>Овощи</vt:lpstr>
      <vt:lpstr>Фрукты</vt:lpstr>
      <vt:lpstr>Бакалея</vt:lpstr>
      <vt:lpstr>Куры рыба</vt:lpstr>
      <vt:lpstr>Хлеб</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2016-02-16T10:36:35Z</dcterms:modified>
</cp:coreProperties>
</file>